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770" activeTab="0"/>
  </bookViews>
  <sheets>
    <sheet name="説明書" sheetId="1" r:id="rId1"/>
    <sheet name="inv" sheetId="2" r:id="rId2"/>
    <sheet name="ﾊﾟｯｷﾝｸﾞﾘｽﾄ" sheetId="3" r:id="rId3"/>
  </sheets>
  <definedNames/>
  <calcPr fullCalcOnLoad="1"/>
</workbook>
</file>

<file path=xl/sharedStrings.xml><?xml version="1.0" encoding="utf-8"?>
<sst xmlns="http://schemas.openxmlformats.org/spreadsheetml/2006/main" count="171" uniqueCount="161">
  <si>
    <t xml:space="preserve"> </t>
  </si>
  <si>
    <t xml:space="preserve">Marks &amp; Nos. </t>
  </si>
  <si>
    <t xml:space="preserve">Description of Goods </t>
  </si>
  <si>
    <t>Amount</t>
  </si>
  <si>
    <r>
      <t>TOTAL</t>
    </r>
    <r>
      <rPr>
        <b/>
        <sz val="11"/>
        <rFont val="ＭＳ Ｐ明朝"/>
        <family val="1"/>
      </rPr>
      <t>：</t>
    </r>
    <r>
      <rPr>
        <b/>
        <sz val="11"/>
        <rFont val="Times New Roman"/>
        <family val="1"/>
      </rPr>
      <t xml:space="preserve"> </t>
    </r>
  </si>
  <si>
    <t>INVOICE</t>
  </si>
  <si>
    <t>Gross weight:</t>
  </si>
  <si>
    <t>Net weight:</t>
  </si>
  <si>
    <t>Measurement:</t>
  </si>
  <si>
    <t>Kgs.</t>
  </si>
  <si>
    <t>m3</t>
  </si>
  <si>
    <t>Cartons</t>
  </si>
  <si>
    <t>pcs.</t>
  </si>
  <si>
    <t>Quality: 33333</t>
  </si>
  <si>
    <t>100% polyester dyed faille</t>
  </si>
  <si>
    <t>Shipping Terms :</t>
  </si>
  <si>
    <t>58" width   PO No.3210</t>
  </si>
  <si>
    <t>For Messers:</t>
  </si>
  <si>
    <t>Shipped per :</t>
  </si>
  <si>
    <t xml:space="preserve">From </t>
  </si>
  <si>
    <t>To</t>
  </si>
  <si>
    <t>Country of Origin  :</t>
  </si>
  <si>
    <t>Remarks  :</t>
  </si>
  <si>
    <t>Payment:</t>
  </si>
  <si>
    <t>EXW</t>
  </si>
  <si>
    <t>CNF</t>
  </si>
  <si>
    <t>CIP</t>
  </si>
  <si>
    <t>CPT</t>
  </si>
  <si>
    <t>DAP</t>
  </si>
  <si>
    <t>DAT</t>
  </si>
  <si>
    <t>DDP</t>
  </si>
  <si>
    <t>Total</t>
  </si>
  <si>
    <t>length</t>
  </si>
  <si>
    <t>pcs</t>
  </si>
  <si>
    <t>C/No.</t>
  </si>
  <si>
    <t>Date  :</t>
  </si>
  <si>
    <t xml:space="preserve">  Length &amp; pieces</t>
  </si>
  <si>
    <t>Unit price</t>
  </si>
  <si>
    <t>Invoice No.</t>
  </si>
  <si>
    <t>C&amp;F</t>
  </si>
  <si>
    <t>CIF</t>
  </si>
  <si>
    <t>CFR</t>
  </si>
  <si>
    <t>FOB</t>
  </si>
  <si>
    <t>FCA</t>
  </si>
  <si>
    <t>FAS</t>
  </si>
  <si>
    <t>C&amp;I</t>
  </si>
  <si>
    <t xml:space="preserve">Invoice No.  &amp;  Date </t>
  </si>
  <si>
    <t>入力してください</t>
  </si>
  <si>
    <t>SILVER LAKE</t>
  </si>
  <si>
    <t>Q:33333/PO3210</t>
  </si>
  <si>
    <t>SALES NO.BB-01</t>
  </si>
  <si>
    <t>C/NO.1-4</t>
  </si>
  <si>
    <t>MADE IN JAPAN</t>
  </si>
  <si>
    <t>Via</t>
  </si>
  <si>
    <t>address 3</t>
  </si>
  <si>
    <t>address 4</t>
  </si>
  <si>
    <t>address 5</t>
  </si>
  <si>
    <t>当ブック/シートの使い方について</t>
  </si>
  <si>
    <t>このたびはご利用いただきましてありがとうございます。</t>
  </si>
  <si>
    <t>インボイスから作成して、出来る限りデータを引用する事で</t>
  </si>
  <si>
    <t>御社名など必要な情報を入力いただき、そのブックを</t>
  </si>
  <si>
    <t>テンプレートにしていただきますとインボイス作成の</t>
  </si>
  <si>
    <t>ここがデータ入力エリアです。</t>
  </si>
  <si>
    <t>colour no. A#3</t>
  </si>
  <si>
    <t>desgin No. BB3</t>
  </si>
  <si>
    <t>Hong Kong</t>
  </si>
  <si>
    <t>maker code: CC4</t>
  </si>
  <si>
    <t>Continuous filaments</t>
  </si>
  <si>
    <t xml:space="preserve">woven fabrics   </t>
  </si>
  <si>
    <t>Kowloon</t>
  </si>
  <si>
    <t>attn: tomy</t>
  </si>
  <si>
    <t>TEX No. BBS9124</t>
  </si>
  <si>
    <t>koktokinks72@yahoo.co.jp</t>
  </si>
  <si>
    <t>（有料）。お問い合わせは下記メールまでどうぞ。</t>
  </si>
  <si>
    <t>公開されているものを参考に作りました。</t>
  </si>
  <si>
    <t>http://www.mol-logistics.co.jp/</t>
  </si>
  <si>
    <t>インボイスフォーマットは、商船三井ロジスティクス㈱様サイトで</t>
  </si>
  <si>
    <t>Japan</t>
  </si>
  <si>
    <t>mts.</t>
  </si>
  <si>
    <t xml:space="preserve"> Quantity </t>
  </si>
  <si>
    <t>商品によって取扱い単位は異なってきます。インボイスにあります</t>
  </si>
  <si>
    <t>お打ち合わせが必要ですが、御社仕様のカスタマイズを承ります。</t>
  </si>
  <si>
    <t>にしております。また、I列（合計金額）は下のトータル欄で総合計されます。</t>
  </si>
  <si>
    <t>フォーマットは取扱商品によって変わってまいります。</t>
  </si>
  <si>
    <t>contents</t>
  </si>
  <si>
    <t>black</t>
  </si>
  <si>
    <t>インボイス最下段にサイン欄があります。参考として</t>
  </si>
  <si>
    <t>おいれください。</t>
  </si>
  <si>
    <t>比較的簡単に修正/機能追加ができると思います。</t>
  </si>
  <si>
    <t>ひとつだけ申しあげますとあまり機能を欲張らない事でしょう。</t>
  </si>
  <si>
    <t>掛らないという事も往々にしてあります。</t>
  </si>
  <si>
    <t>address1</t>
  </si>
  <si>
    <t>address2</t>
  </si>
  <si>
    <t>Weight</t>
  </si>
  <si>
    <t xml:space="preserve">Gross </t>
  </si>
  <si>
    <t>Net</t>
  </si>
  <si>
    <t>Country of origin :</t>
  </si>
  <si>
    <t xml:space="preserve">      PACKING  LIST</t>
  </si>
  <si>
    <t>Pcs</t>
  </si>
  <si>
    <t>Length</t>
  </si>
  <si>
    <t>COMPANY NAME  といれております。</t>
  </si>
  <si>
    <t>COMPANY NAME とありますが御社名を英文表記で</t>
  </si>
  <si>
    <t>Company name</t>
  </si>
  <si>
    <t>（しかし、少なくとも輸出通関用書類にはサインは必須ではありません）</t>
  </si>
  <si>
    <t>パッキングリストは縦横で合計が計算されるにしておりますが、</t>
  </si>
  <si>
    <t>もちろん全面的に違うデータを入力する事も可能です。</t>
  </si>
  <si>
    <t xml:space="preserve">   Total :</t>
  </si>
  <si>
    <t>NAGOYA  JAPAN</t>
  </si>
  <si>
    <t>T.T. remittance</t>
  </si>
  <si>
    <t>COMPANY NAME</t>
  </si>
  <si>
    <t>GS130722</t>
  </si>
  <si>
    <t>Laura Hong Kong Co. Ltd.</t>
  </si>
  <si>
    <t>Kowloon, Hong kong</t>
  </si>
  <si>
    <t>vessel name / aircraft</t>
  </si>
  <si>
    <t>Hong Kong</t>
  </si>
  <si>
    <t>Cartons, Pcs. Mts. 通貨単位などは必要に応じて変更ください</t>
  </si>
  <si>
    <t>以下このブック/シートの使い方についてご説明させていただきます。</t>
  </si>
  <si>
    <t>通貨は US$にしております。インボイスのH列、I列は金額欄</t>
  </si>
  <si>
    <t>列を、"非表示"にしてください。</t>
  </si>
  <si>
    <t>数量　×　単価　での計算では合計に端数が出ることが</t>
  </si>
  <si>
    <t>シート間のデータの引用を多用しておりますので行/列の</t>
  </si>
  <si>
    <t>削除はあまりされない方がよいです。その場合は</t>
  </si>
  <si>
    <t>行/列の”非表示”をご利用されることをお進めします。</t>
  </si>
  <si>
    <t>通貨単位の変更は簡単にできますので必要に応じてご変更ください。</t>
  </si>
  <si>
    <t>会社名、住所、電話番号をご入力することをお薦めします。例として</t>
  </si>
  <si>
    <t>考慮しておりません。必要に応じてご変更願います。</t>
  </si>
  <si>
    <t>ありますが、このインボイス作成シートでは端数の</t>
  </si>
  <si>
    <t>切り上げ、切り捨て、四捨五入などの処理を</t>
  </si>
  <si>
    <t>パッキングリストの右端のウェイトが必要ない場合はこの２つの</t>
  </si>
  <si>
    <t>必要に応じてご変更ください。</t>
  </si>
  <si>
    <t>会社・法人の場合、インボイスの最上部左側に企業ロゴマーク、その下に</t>
  </si>
  <si>
    <t>おいれください。個人の場合は姓名を英語表記で</t>
  </si>
  <si>
    <t>FOB</t>
  </si>
  <si>
    <t>address</t>
  </si>
  <si>
    <t>address, Tel No.</t>
  </si>
  <si>
    <t>複雑な作りはしておりませんので、</t>
  </si>
  <si>
    <t>"ｲﾝﾎﾞｲｽ"に入力されたデータは全て他のシートに自動的に</t>
  </si>
  <si>
    <t>のみ引用がされます。きちんと引用されているか必ず確認してください。　</t>
  </si>
  <si>
    <t>転記/引用されるわけではありません。あらかじめ指定されたセルから</t>
  </si>
  <si>
    <t>多少なりとも必要です。</t>
  </si>
  <si>
    <t xml:space="preserve"> colour name</t>
  </si>
  <si>
    <t>当インボイスは繊維製品の輸出をもとに作成しております。</t>
  </si>
  <si>
    <t>引用の追加は簡単な数式でできます。</t>
  </si>
  <si>
    <t>従ってこのシート/ブックは御社独自の仕様にあわせての変更が</t>
  </si>
  <si>
    <t>各シートには青字で参考データが入力されています。</t>
  </si>
  <si>
    <t>”ひな型”が作れます。</t>
  </si>
  <si>
    <t>手作業で別帳簿にした方が返って手間と費用が</t>
  </si>
  <si>
    <t>金額、数量、商品明細などの内容は必ず確認/チェックをして下さい。</t>
  </si>
  <si>
    <t>当エクセルのダウンロード及び利用したことに起因する</t>
  </si>
  <si>
    <t>当エクセルを利用したことに起因する金銭上の損害について</t>
  </si>
  <si>
    <t>一切責任は負いません。また利益を得たことに対して当方より</t>
  </si>
  <si>
    <t>利益の全部/一部を請求することもありません。</t>
  </si>
  <si>
    <t xml:space="preserve">コンピューター・OS等のいかなる不具合・故障に対しても一切責任は負いません。 </t>
  </si>
  <si>
    <t>ﾊﾟｯｷﾝｸﾞﾘｽﾄの合計欄の下にある単位「pcs, mts, kgs. Kgs.」は、</t>
  </si>
  <si>
    <t>ﾊﾟｯｷﾝｸﾞﾘｽﾄの合計欄とインボイスのトータル欄の値が異なって</t>
  </si>
  <si>
    <t>いますと「不一致」と表示されるようにしてあります。</t>
  </si>
  <si>
    <t>輸出用ｲﾝﾎﾞｲｽとパッキングリストのみを作る一番シンプルな形です。</t>
  </si>
  <si>
    <t>パッキングリストを作る手間を少なくしています</t>
  </si>
  <si>
    <t>"ﾊﾟｯｷﾝｸﾞﾘｽﾄ"緑字の表記は"inv"シートからの引用です。</t>
  </si>
  <si>
    <t>各データを訂正する時は基本的にはインボイスから修正してください。</t>
  </si>
  <si>
    <t>作成されましたインボイス、パッキングリストの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</si>
</sst>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US$&quot;#,##0.00;\-&quot;US$&quot;#,##0.00"/>
    <numFmt numFmtId="179" formatCode="0.0_);[Red]\(0.0\)"/>
    <numFmt numFmtId="180" formatCode="&quot;US$&quot;#,##0.00_);[Red]\(&quot;US$&quot;#,##0.00\)"/>
    <numFmt numFmtId="181" formatCode="_(&quot;$&quot;* #,##0.00_);_(&quot;$&quot;* \(#,##0.00\);_(&quot;$&quot;* &quot;-&quot;??_);_(@_)"/>
    <numFmt numFmtId="182" formatCode="&quot;$&quot;#,##0.00_);\(&quot;$&quot;#,##0.00\)"/>
    <numFmt numFmtId="183" formatCode="&quot;US$&quot;#,##0.00;[Red]\-&quot;US$&quot;#,##0.00"/>
    <numFmt numFmtId="184" formatCode="\$#,##0.00;[Red]\-\$#,##0.00"/>
    <numFmt numFmtId="185" formatCode="#,##0.0_ ;[Red]\-#,##0.0\ "/>
    <numFmt numFmtId="186" formatCode="#,##0.0;[Red]\-#,##0.0"/>
  </numFmts>
  <fonts count="43">
    <font>
      <sz val="11"/>
      <name val="ＭＳ Ｐゴシック"/>
      <family val="0"/>
    </font>
    <font>
      <sz val="6"/>
      <name val="ＭＳ Ｐゴシック"/>
      <family val="3"/>
    </font>
    <font>
      <sz val="11"/>
      <name val="Times New Roman"/>
      <family val="1"/>
    </font>
    <font>
      <b/>
      <sz val="11"/>
      <name val="Times New Roman"/>
      <family val="1"/>
    </font>
    <font>
      <b/>
      <sz val="11"/>
      <name val="ＭＳ Ｐ明朝"/>
      <family val="1"/>
    </font>
    <font>
      <b/>
      <sz val="20"/>
      <name val="Times New Roman"/>
      <family val="1"/>
    </font>
    <font>
      <sz val="10"/>
      <name val="Times New Roman"/>
      <family val="1"/>
    </font>
    <font>
      <b/>
      <sz val="12"/>
      <name val="Times New Roman"/>
      <family val="1"/>
    </font>
    <font>
      <b/>
      <u val="single"/>
      <sz val="12"/>
      <name val="Times New Roman"/>
      <family val="1"/>
    </font>
    <font>
      <sz val="10"/>
      <name val="ＭＳ Ｐゴシック"/>
      <family val="3"/>
    </font>
    <font>
      <b/>
      <sz val="11"/>
      <name val="ＭＳ Ｐゴシック"/>
      <family val="0"/>
    </font>
    <font>
      <b/>
      <sz val="14"/>
      <name val="ＭＳ Ｐゴシック"/>
      <family val="3"/>
    </font>
    <font>
      <sz val="10"/>
      <color indexed="12"/>
      <name val="ＭＳ Ｐゴシック"/>
      <family val="3"/>
    </font>
    <font>
      <b/>
      <sz val="20"/>
      <name val="ＭＳ Ｐゴシック"/>
      <family val="3"/>
    </font>
    <font>
      <sz val="11"/>
      <color indexed="12"/>
      <name val="ＭＳ Ｐゴシック"/>
      <family val="3"/>
    </font>
    <font>
      <sz val="11"/>
      <name val="ＭＳ Ｐ明朝"/>
      <family val="1"/>
    </font>
    <font>
      <sz val="11"/>
      <color indexed="12"/>
      <name val="Times New Roman"/>
      <family val="1"/>
    </font>
    <font>
      <sz val="10"/>
      <color indexed="12"/>
      <name val="Times New Roman"/>
      <family val="1"/>
    </font>
    <font>
      <sz val="11"/>
      <color indexed="17"/>
      <name val="ＭＳ Ｐゴシック"/>
      <family val="3"/>
    </font>
    <font>
      <sz val="11"/>
      <color indexed="8"/>
      <name val="Times New Roman"/>
      <family val="1"/>
    </font>
    <font>
      <u val="single"/>
      <sz val="11"/>
      <color indexed="12"/>
      <name val="ＭＳ Ｐゴシック"/>
      <family val="3"/>
    </font>
    <font>
      <u val="single"/>
      <sz val="11"/>
      <color indexed="36"/>
      <name val="ＭＳ Ｐゴシック"/>
      <family val="3"/>
    </font>
    <font>
      <sz val="10"/>
      <color indexed="17"/>
      <name val="ＭＳ Ｐゴシック"/>
      <family val="3"/>
    </font>
    <font>
      <b/>
      <sz val="11"/>
      <color indexed="12"/>
      <name val="Times New Roman"/>
      <family val="1"/>
    </font>
    <font>
      <b/>
      <sz val="22"/>
      <name val="ＭＳ Ｐゴシック"/>
      <family val="3"/>
    </font>
    <font>
      <b/>
      <sz val="12"/>
      <color indexed="12"/>
      <name val="Times New Roman"/>
      <family val="1"/>
    </font>
    <font>
      <sz val="9"/>
      <color indexed="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21" fillId="0" borderId="0" applyNumberFormat="0" applyFill="0" applyBorder="0" applyAlignment="0" applyProtection="0"/>
    <xf numFmtId="0" fontId="18" fillId="4" borderId="0" applyNumberFormat="0" applyBorder="0" applyAlignment="0" applyProtection="0"/>
  </cellStyleXfs>
  <cellXfs count="12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5" fontId="2" fillId="0" borderId="0" xfId="0" applyNumberFormat="1"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178" fontId="2" fillId="0" borderId="13" xfId="0" applyNumberFormat="1" applyFont="1" applyBorder="1" applyAlignment="1">
      <alignment vertical="center"/>
    </xf>
    <xf numFmtId="176" fontId="3" fillId="0" borderId="0" xfId="0" applyNumberFormat="1" applyFont="1" applyBorder="1" applyAlignment="1">
      <alignment vertical="center"/>
    </xf>
    <xf numFmtId="178" fontId="3" fillId="0" borderId="13" xfId="0" applyNumberFormat="1"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horizontal="center" vertical="center"/>
    </xf>
    <xf numFmtId="0" fontId="3" fillId="0" borderId="11" xfId="0" applyFont="1" applyBorder="1" applyAlignment="1">
      <alignment horizontal="left" vertical="center"/>
    </xf>
    <xf numFmtId="0" fontId="2" fillId="0" borderId="13" xfId="0" applyFont="1" applyBorder="1" applyAlignment="1">
      <alignment horizontal="center" vertical="center"/>
    </xf>
    <xf numFmtId="0" fontId="3" fillId="0" borderId="22" xfId="0" applyFont="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13"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7" fillId="0" borderId="23"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7" fillId="0" borderId="12" xfId="0" applyFont="1" applyBorder="1" applyAlignment="1">
      <alignment vertical="center"/>
    </xf>
    <xf numFmtId="0" fontId="6" fillId="0" borderId="0" xfId="0" applyFont="1" applyAlignment="1">
      <alignment vertical="center"/>
    </xf>
    <xf numFmtId="0" fontId="2" fillId="0" borderId="0" xfId="0" applyFont="1" applyFill="1" applyBorder="1" applyAlignment="1">
      <alignment vertical="center"/>
    </xf>
    <xf numFmtId="0" fontId="9" fillId="0" borderId="0" xfId="0" applyFont="1" applyAlignment="1">
      <alignment vertical="center"/>
    </xf>
    <xf numFmtId="0" fontId="0" fillId="0" borderId="24" xfId="0" applyBorder="1" applyAlignment="1">
      <alignment vertical="center"/>
    </xf>
    <xf numFmtId="0" fontId="9" fillId="0" borderId="25"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26" xfId="0" applyFont="1" applyBorder="1" applyAlignment="1">
      <alignment horizontal="center" vertical="center"/>
    </xf>
    <xf numFmtId="0" fontId="9" fillId="0" borderId="23" xfId="0" applyFont="1" applyBorder="1" applyAlignment="1">
      <alignment vertical="center"/>
    </xf>
    <xf numFmtId="0" fontId="0" fillId="0" borderId="27" xfId="0" applyBorder="1" applyAlignment="1">
      <alignment horizontal="right" vertical="center"/>
    </xf>
    <xf numFmtId="0" fontId="0" fillId="0" borderId="28" xfId="0" applyBorder="1" applyAlignment="1">
      <alignment vertical="center"/>
    </xf>
    <xf numFmtId="0" fontId="9" fillId="0" borderId="26" xfId="0" applyFont="1" applyBorder="1" applyAlignment="1">
      <alignment vertical="center"/>
    </xf>
    <xf numFmtId="179" fontId="9" fillId="0" borderId="26" xfId="0" applyNumberFormat="1" applyFont="1" applyBorder="1" applyAlignment="1">
      <alignment vertical="center"/>
    </xf>
    <xf numFmtId="0" fontId="10" fillId="0" borderId="0" xfId="0" applyFont="1" applyAlignment="1">
      <alignment vertical="center"/>
    </xf>
    <xf numFmtId="180" fontId="2" fillId="0" borderId="0" xfId="0" applyNumberFormat="1" applyFont="1" applyBorder="1" applyAlignment="1">
      <alignment vertical="center"/>
    </xf>
    <xf numFmtId="180" fontId="2" fillId="0" borderId="15" xfId="0" applyNumberFormat="1" applyFont="1" applyBorder="1" applyAlignment="1">
      <alignment vertical="center"/>
    </xf>
    <xf numFmtId="178" fontId="2" fillId="0" borderId="16" xfId="0" applyNumberFormat="1" applyFont="1" applyBorder="1" applyAlignment="1">
      <alignment vertical="center"/>
    </xf>
    <xf numFmtId="0" fontId="13" fillId="0" borderId="0" xfId="0" applyFont="1" applyAlignment="1">
      <alignment vertical="center"/>
    </xf>
    <xf numFmtId="0" fontId="15" fillId="0" borderId="0" xfId="0" applyFont="1" applyFill="1" applyBorder="1" applyAlignment="1">
      <alignment vertical="center"/>
    </xf>
    <xf numFmtId="0" fontId="16" fillId="0" borderId="12" xfId="0" applyFont="1" applyBorder="1" applyAlignment="1">
      <alignment vertical="center"/>
    </xf>
    <xf numFmtId="0" fontId="16" fillId="0" borderId="0" xfId="0" applyFont="1" applyBorder="1" applyAlignment="1">
      <alignment vertical="center"/>
    </xf>
    <xf numFmtId="0" fontId="17" fillId="0" borderId="12" xfId="0" applyFont="1" applyBorder="1" applyAlignment="1">
      <alignment horizontal="left" vertical="center"/>
    </xf>
    <xf numFmtId="0" fontId="16" fillId="0" borderId="19" xfId="0" applyFont="1" applyBorder="1" applyAlignment="1">
      <alignment vertical="center"/>
    </xf>
    <xf numFmtId="0" fontId="16" fillId="0" borderId="19" xfId="0" applyFont="1" applyBorder="1" applyAlignment="1">
      <alignment vertical="center"/>
    </xf>
    <xf numFmtId="176" fontId="16" fillId="0" borderId="0" xfId="0" applyNumberFormat="1" applyFont="1" applyBorder="1" applyAlignment="1">
      <alignment vertical="center"/>
    </xf>
    <xf numFmtId="180" fontId="16" fillId="0" borderId="0" xfId="0" applyNumberFormat="1" applyFont="1" applyBorder="1" applyAlignment="1">
      <alignment vertical="center"/>
    </xf>
    <xf numFmtId="0" fontId="12" fillId="0" borderId="26" xfId="0" applyFont="1" applyBorder="1" applyAlignment="1">
      <alignment vertical="center"/>
    </xf>
    <xf numFmtId="0" fontId="14" fillId="0" borderId="26" xfId="0" applyFont="1" applyBorder="1" applyAlignment="1">
      <alignment vertical="center"/>
    </xf>
    <xf numFmtId="176" fontId="12" fillId="0" borderId="26" xfId="0" applyNumberFormat="1" applyFont="1" applyBorder="1" applyAlignment="1">
      <alignment vertical="center"/>
    </xf>
    <xf numFmtId="0" fontId="12" fillId="0" borderId="26" xfId="0" applyFont="1" applyBorder="1" applyAlignment="1">
      <alignment horizontal="center" vertical="center"/>
    </xf>
    <xf numFmtId="0" fontId="19" fillId="0" borderId="0" xfId="0" applyFont="1" applyBorder="1" applyAlignment="1">
      <alignment vertical="center"/>
    </xf>
    <xf numFmtId="178" fontId="19" fillId="0" borderId="13" xfId="0" applyNumberFormat="1" applyFont="1" applyBorder="1" applyAlignment="1">
      <alignment vertical="center"/>
    </xf>
    <xf numFmtId="0" fontId="20" fillId="0" borderId="0" xfId="43" applyAlignment="1" applyProtection="1">
      <alignment vertical="center"/>
      <protection/>
    </xf>
    <xf numFmtId="0" fontId="11" fillId="24" borderId="0" xfId="0" applyFont="1" applyFill="1" applyAlignment="1">
      <alignment vertical="center"/>
    </xf>
    <xf numFmtId="0" fontId="0" fillId="24" borderId="0" xfId="0" applyFill="1" applyAlignment="1">
      <alignment vertical="center"/>
    </xf>
    <xf numFmtId="0" fontId="16" fillId="0" borderId="19" xfId="0" applyNumberFormat="1" applyFont="1" applyBorder="1" applyAlignment="1">
      <alignment vertical="center"/>
    </xf>
    <xf numFmtId="0" fontId="19" fillId="0" borderId="0" xfId="0" applyNumberFormat="1" applyFont="1" applyBorder="1" applyAlignment="1">
      <alignment vertical="center"/>
    </xf>
    <xf numFmtId="0" fontId="16" fillId="0" borderId="0" xfId="0" applyNumberFormat="1" applyFont="1" applyBorder="1" applyAlignment="1">
      <alignment vertical="center"/>
    </xf>
    <xf numFmtId="0" fontId="19" fillId="0" borderId="13" xfId="0" applyNumberFormat="1" applyFont="1" applyBorder="1" applyAlignment="1">
      <alignment vertical="center"/>
    </xf>
    <xf numFmtId="0" fontId="2" fillId="0" borderId="13" xfId="0" applyNumberFormat="1" applyFont="1" applyBorder="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176" fontId="19" fillId="0" borderId="0" xfId="0" applyNumberFormat="1" applyFont="1" applyBorder="1" applyAlignment="1">
      <alignment vertical="center"/>
    </xf>
    <xf numFmtId="0" fontId="7" fillId="0" borderId="27" xfId="0" applyFont="1" applyBorder="1" applyAlignment="1">
      <alignment horizontal="left" vertical="center"/>
    </xf>
    <xf numFmtId="0" fontId="7" fillId="0" borderId="29" xfId="0" applyFont="1" applyBorder="1" applyAlignment="1">
      <alignment horizontal="left" vertical="center"/>
    </xf>
    <xf numFmtId="179" fontId="9" fillId="0" borderId="26" xfId="0" applyNumberFormat="1" applyFont="1" applyBorder="1" applyAlignment="1">
      <alignment/>
    </xf>
    <xf numFmtId="0" fontId="9" fillId="0" borderId="26" xfId="0" applyFont="1" applyBorder="1" applyAlignment="1">
      <alignment/>
    </xf>
    <xf numFmtId="0" fontId="24" fillId="0" borderId="0" xfId="0" applyFont="1" applyAlignment="1">
      <alignment vertical="center"/>
    </xf>
    <xf numFmtId="0" fontId="0" fillId="0" borderId="26" xfId="0" applyFont="1" applyBorder="1" applyAlignment="1">
      <alignment horizontal="center" vertical="center"/>
    </xf>
    <xf numFmtId="0" fontId="18" fillId="0" borderId="0" xfId="0" applyFont="1" applyAlignment="1">
      <alignment horizontal="right" vertical="center"/>
    </xf>
    <xf numFmtId="0" fontId="17" fillId="0" borderId="0" xfId="0" applyFont="1" applyAlignment="1">
      <alignment vertical="center"/>
    </xf>
    <xf numFmtId="0" fontId="23" fillId="0" borderId="0" xfId="0" applyFont="1" applyBorder="1" applyAlignment="1">
      <alignment vertical="center"/>
    </xf>
    <xf numFmtId="176" fontId="9" fillId="0" borderId="26" xfId="0" applyNumberFormat="1" applyFont="1" applyBorder="1" applyAlignment="1">
      <alignment/>
    </xf>
    <xf numFmtId="0" fontId="25" fillId="0" borderId="29" xfId="0" applyFont="1" applyBorder="1" applyAlignment="1">
      <alignment horizontal="left" vertical="center"/>
    </xf>
    <xf numFmtId="0" fontId="19" fillId="0" borderId="28" xfId="0" applyFont="1" applyBorder="1" applyAlignment="1">
      <alignment vertical="center"/>
    </xf>
    <xf numFmtId="177" fontId="16" fillId="0" borderId="0" xfId="0" applyNumberFormat="1" applyFont="1" applyBorder="1" applyAlignment="1">
      <alignment vertical="center"/>
    </xf>
    <xf numFmtId="0" fontId="22" fillId="0" borderId="0" xfId="0" applyFont="1" applyAlignment="1">
      <alignment horizontal="right" vertical="center"/>
    </xf>
    <xf numFmtId="0" fontId="0" fillId="0" borderId="0" xfId="0" applyFont="1" applyAlignment="1">
      <alignment vertical="center"/>
    </xf>
    <xf numFmtId="0" fontId="10" fillId="0" borderId="0" xfId="0" applyFont="1" applyAlignment="1">
      <alignment vertical="center"/>
    </xf>
    <xf numFmtId="0" fontId="26" fillId="0" borderId="0" xfId="0" applyFont="1" applyAlignment="1">
      <alignment vertical="center"/>
    </xf>
    <xf numFmtId="0" fontId="26" fillId="0" borderId="0" xfId="0" applyFont="1" applyAlignment="1">
      <alignment vertical="top"/>
    </xf>
    <xf numFmtId="0" fontId="0" fillId="0" borderId="0" xfId="0" applyFont="1" applyAlignment="1">
      <alignment vertical="center"/>
    </xf>
    <xf numFmtId="0" fontId="0" fillId="0" borderId="0" xfId="0" applyAlignment="1">
      <alignment horizontal="left" vertical="center"/>
    </xf>
    <xf numFmtId="15" fontId="18" fillId="0" borderId="0" xfId="0" applyNumberFormat="1" applyFont="1" applyAlignment="1">
      <alignment horizontal="center" vertical="center"/>
    </xf>
    <xf numFmtId="0" fontId="18" fillId="0" borderId="0" xfId="0" applyFont="1"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8" fillId="0" borderId="23" xfId="0" applyFont="1" applyBorder="1" applyAlignment="1">
      <alignment horizontal="left" vertical="center"/>
    </xf>
    <xf numFmtId="0" fontId="8" fillId="0" borderId="10" xfId="0" applyFont="1" applyBorder="1" applyAlignment="1">
      <alignment horizontal="left"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15" fontId="16" fillId="0" borderId="12" xfId="0" applyNumberFormat="1" applyFont="1" applyBorder="1" applyAlignment="1">
      <alignment horizontal="center" vertical="center"/>
    </xf>
    <xf numFmtId="15" fontId="16" fillId="0" borderId="0" xfId="0" applyNumberFormat="1" applyFont="1" applyBorder="1" applyAlignment="1">
      <alignment horizontal="center" vertical="center"/>
    </xf>
    <xf numFmtId="0" fontId="0" fillId="0" borderId="10" xfId="0" applyFont="1"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1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ktokinks72@yahoo.co.jp" TargetMode="External" /><Relationship Id="rId2" Type="http://schemas.openxmlformats.org/officeDocument/2006/relationships/hyperlink" Target="http://www.mol-logistics.co.jp/"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9"/>
  <sheetViews>
    <sheetView tabSelected="1" zoomScalePageLayoutView="0" workbookViewId="0" topLeftCell="A1">
      <selection activeCell="A1" sqref="A1"/>
    </sheetView>
  </sheetViews>
  <sheetFormatPr defaultColWidth="9.00390625" defaultRowHeight="13.5"/>
  <sheetData>
    <row r="1" spans="1:5" ht="17.25">
      <c r="A1" s="77" t="s">
        <v>57</v>
      </c>
      <c r="B1" s="78"/>
      <c r="C1" s="78"/>
      <c r="D1" s="78"/>
      <c r="E1" s="78"/>
    </row>
    <row r="3" ht="13.5">
      <c r="A3" t="s">
        <v>58</v>
      </c>
    </row>
    <row r="4" ht="13.5">
      <c r="A4" t="s">
        <v>116</v>
      </c>
    </row>
    <row r="7" ht="13.5">
      <c r="A7" t="s">
        <v>156</v>
      </c>
    </row>
    <row r="9" ht="13.5">
      <c r="A9" t="s">
        <v>59</v>
      </c>
    </row>
    <row r="10" ht="13.5">
      <c r="A10" t="s">
        <v>157</v>
      </c>
    </row>
    <row r="12" ht="13.5">
      <c r="A12" t="s">
        <v>141</v>
      </c>
    </row>
    <row r="13" ht="13.5">
      <c r="A13" t="s">
        <v>80</v>
      </c>
    </row>
    <row r="14" ht="13.5">
      <c r="A14" t="s">
        <v>115</v>
      </c>
    </row>
    <row r="16" ht="13.5">
      <c r="A16" t="s">
        <v>117</v>
      </c>
    </row>
    <row r="17" ht="13.5">
      <c r="A17" t="s">
        <v>82</v>
      </c>
    </row>
    <row r="18" ht="13.5">
      <c r="A18" s="104" t="s">
        <v>123</v>
      </c>
    </row>
    <row r="20" ht="13.5">
      <c r="A20" s="105" t="s">
        <v>119</v>
      </c>
    </row>
    <row r="21" ht="13.5">
      <c r="A21" s="105" t="s">
        <v>126</v>
      </c>
    </row>
    <row r="22" ht="13.5">
      <c r="A22" s="105" t="s">
        <v>127</v>
      </c>
    </row>
    <row r="23" ht="13.5">
      <c r="A23" s="105" t="s">
        <v>125</v>
      </c>
    </row>
    <row r="26" ht="13.5">
      <c r="A26" s="105" t="s">
        <v>136</v>
      </c>
    </row>
    <row r="27" ht="13.5">
      <c r="A27" s="105" t="s">
        <v>138</v>
      </c>
    </row>
    <row r="28" ht="13.5">
      <c r="A28" s="105" t="s">
        <v>137</v>
      </c>
    </row>
    <row r="29" ht="13.5">
      <c r="A29" s="105" t="s">
        <v>142</v>
      </c>
    </row>
    <row r="30" ht="13.5">
      <c r="A30" s="108" t="s">
        <v>143</v>
      </c>
    </row>
    <row r="31" ht="13.5">
      <c r="A31" s="108" t="s">
        <v>139</v>
      </c>
    </row>
    <row r="32" ht="13.5">
      <c r="A32" s="108"/>
    </row>
    <row r="33" ht="13.5">
      <c r="A33" t="s">
        <v>144</v>
      </c>
    </row>
    <row r="34" ht="13.5">
      <c r="A34" t="s">
        <v>62</v>
      </c>
    </row>
    <row r="37" ht="13.5">
      <c r="A37" t="s">
        <v>158</v>
      </c>
    </row>
    <row r="38" ht="13.5">
      <c r="A38" t="s">
        <v>159</v>
      </c>
    </row>
    <row r="39" ht="13.5">
      <c r="A39" t="s">
        <v>105</v>
      </c>
    </row>
    <row r="41" ht="13.5">
      <c r="A41" s="104" t="s">
        <v>128</v>
      </c>
    </row>
    <row r="42" ht="13.5">
      <c r="A42" t="s">
        <v>118</v>
      </c>
    </row>
    <row r="44" ht="13.5">
      <c r="A44" t="s">
        <v>130</v>
      </c>
    </row>
    <row r="45" ht="13.5">
      <c r="A45" s="104" t="s">
        <v>124</v>
      </c>
    </row>
    <row r="46" ht="13.5">
      <c r="A46" t="s">
        <v>100</v>
      </c>
    </row>
    <row r="49" ht="13.5">
      <c r="A49" t="s">
        <v>86</v>
      </c>
    </row>
    <row r="50" ht="13.5">
      <c r="A50" t="s">
        <v>101</v>
      </c>
    </row>
    <row r="51" ht="13.5">
      <c r="A51" t="s">
        <v>131</v>
      </c>
    </row>
    <row r="52" ht="13.5">
      <c r="A52" t="s">
        <v>87</v>
      </c>
    </row>
    <row r="53" ht="13.5">
      <c r="A53" t="s">
        <v>103</v>
      </c>
    </row>
    <row r="55" ht="13.5">
      <c r="A55" t="s">
        <v>104</v>
      </c>
    </row>
    <row r="56" ht="13.5">
      <c r="A56" t="s">
        <v>83</v>
      </c>
    </row>
    <row r="57" ht="13.5">
      <c r="A57" s="104" t="s">
        <v>129</v>
      </c>
    </row>
    <row r="58" ht="13.5">
      <c r="A58" s="104"/>
    </row>
    <row r="59" ht="13.5">
      <c r="A59" s="57" t="s">
        <v>153</v>
      </c>
    </row>
    <row r="60" ht="13.5">
      <c r="A60" s="57" t="s">
        <v>154</v>
      </c>
    </row>
    <row r="61" ht="13.5">
      <c r="A61" s="57" t="s">
        <v>155</v>
      </c>
    </row>
    <row r="62" ht="13.5">
      <c r="A62" s="104"/>
    </row>
    <row r="63" ht="13.5">
      <c r="A63" s="104"/>
    </row>
    <row r="64" ht="13.5">
      <c r="A64" t="s">
        <v>60</v>
      </c>
    </row>
    <row r="65" ht="13.5">
      <c r="A65" t="s">
        <v>61</v>
      </c>
    </row>
    <row r="66" ht="13.5">
      <c r="A66" t="s">
        <v>145</v>
      </c>
    </row>
    <row r="69" ht="13.5">
      <c r="A69" t="s">
        <v>135</v>
      </c>
    </row>
    <row r="70" ht="13.5">
      <c r="A70" t="s">
        <v>88</v>
      </c>
    </row>
    <row r="72" ht="13.5">
      <c r="A72" t="s">
        <v>89</v>
      </c>
    </row>
    <row r="73" ht="13.5">
      <c r="A73" t="s">
        <v>146</v>
      </c>
    </row>
    <row r="74" ht="13.5">
      <c r="A74" t="s">
        <v>90</v>
      </c>
    </row>
    <row r="76" ht="13.5">
      <c r="A76" s="104" t="s">
        <v>120</v>
      </c>
    </row>
    <row r="77" ht="13.5">
      <c r="A77" s="104" t="s">
        <v>121</v>
      </c>
    </row>
    <row r="78" ht="13.5">
      <c r="A78" s="104" t="s">
        <v>122</v>
      </c>
    </row>
    <row r="81" ht="13.5">
      <c r="A81" s="57" t="s">
        <v>160</v>
      </c>
    </row>
    <row r="82" ht="13.5">
      <c r="A82" s="57" t="s">
        <v>147</v>
      </c>
    </row>
    <row r="84" ht="13.5">
      <c r="A84" t="s">
        <v>148</v>
      </c>
    </row>
    <row r="85" ht="13.5">
      <c r="A85" t="s">
        <v>152</v>
      </c>
    </row>
    <row r="87" ht="13.5">
      <c r="A87" t="s">
        <v>149</v>
      </c>
    </row>
    <row r="88" ht="13.5">
      <c r="A88" t="s">
        <v>150</v>
      </c>
    </row>
    <row r="89" ht="13.5">
      <c r="A89" t="s">
        <v>151</v>
      </c>
    </row>
    <row r="92" ht="13.5">
      <c r="A92" t="s">
        <v>81</v>
      </c>
    </row>
    <row r="93" ht="13.5">
      <c r="A93" t="s">
        <v>73</v>
      </c>
    </row>
    <row r="94" ht="13.5">
      <c r="A94" s="76" t="s">
        <v>72</v>
      </c>
    </row>
    <row r="95" ht="13.5">
      <c r="A95" s="76"/>
    </row>
    <row r="97" ht="13.5">
      <c r="A97" t="s">
        <v>76</v>
      </c>
    </row>
    <row r="98" ht="13.5">
      <c r="A98" t="s">
        <v>74</v>
      </c>
    </row>
    <row r="99" ht="13.5">
      <c r="A99" s="76" t="s">
        <v>75</v>
      </c>
    </row>
  </sheetData>
  <sheetProtection/>
  <hyperlinks>
    <hyperlink ref="A94" r:id="rId1" display="koktokinks72@yahoo.co.jp"/>
    <hyperlink ref="A99" r:id="rId2" display="http://www.mol-logistics.co.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69"/>
  <sheetViews>
    <sheetView zoomScalePageLayoutView="0" workbookViewId="0" topLeftCell="A1">
      <selection activeCell="A2" sqref="A2"/>
    </sheetView>
  </sheetViews>
  <sheetFormatPr defaultColWidth="9.00390625" defaultRowHeight="13.5"/>
  <cols>
    <col min="1" max="1" width="7.50390625" style="1" customWidth="1"/>
    <col min="2" max="2" width="16.25390625" style="1" customWidth="1"/>
    <col min="3" max="3" width="7.875" style="1" customWidth="1"/>
    <col min="4" max="5" width="9.00390625" style="1" customWidth="1"/>
    <col min="6" max="6" width="4.875" style="1" customWidth="1"/>
    <col min="7" max="7" width="14.625" style="1" customWidth="1"/>
    <col min="8" max="8" width="5.625" style="1" customWidth="1"/>
    <col min="9" max="9" width="10.875" style="1" customWidth="1"/>
    <col min="10" max="10" width="15.375" style="1" customWidth="1"/>
    <col min="11" max="16384" width="9.00390625" style="1" customWidth="1"/>
  </cols>
  <sheetData>
    <row r="1" spans="1:10" ht="42.75" customHeight="1">
      <c r="A1" s="113" t="s">
        <v>5</v>
      </c>
      <c r="B1" s="113"/>
      <c r="C1" s="113"/>
      <c r="D1" s="113"/>
      <c r="E1" s="113"/>
      <c r="F1" s="113"/>
      <c r="G1" s="113"/>
      <c r="H1" s="113"/>
      <c r="I1" s="113"/>
      <c r="J1" s="113"/>
    </row>
    <row r="2" spans="1:10" ht="15.75">
      <c r="A2" s="97" t="s">
        <v>109</v>
      </c>
      <c r="C2" s="44"/>
      <c r="D2" s="44"/>
      <c r="E2" s="44"/>
      <c r="F2" s="44"/>
      <c r="G2" s="114" t="s">
        <v>46</v>
      </c>
      <c r="H2" s="115"/>
      <c r="I2" s="115"/>
      <c r="J2" s="26"/>
    </row>
    <row r="3" spans="1:10" ht="15">
      <c r="A3" s="106" t="s">
        <v>133</v>
      </c>
      <c r="B3" s="44"/>
      <c r="C3" s="44"/>
      <c r="D3" s="44"/>
      <c r="E3" s="44"/>
      <c r="F3" s="44"/>
      <c r="G3" s="116" t="s">
        <v>110</v>
      </c>
      <c r="H3" s="117"/>
      <c r="I3" s="117"/>
      <c r="J3" s="27"/>
    </row>
    <row r="4" spans="1:10" ht="19.5" customHeight="1">
      <c r="A4" s="107" t="s">
        <v>134</v>
      </c>
      <c r="B4" s="44"/>
      <c r="C4" s="44"/>
      <c r="D4" s="44"/>
      <c r="E4" s="44"/>
      <c r="F4" s="44"/>
      <c r="G4" s="118">
        <v>41472</v>
      </c>
      <c r="H4" s="119"/>
      <c r="I4" s="117"/>
      <c r="J4" s="27"/>
    </row>
    <row r="5" spans="1:10" ht="15.75">
      <c r="A5" s="40" t="s">
        <v>17</v>
      </c>
      <c r="B5" s="2"/>
      <c r="C5" s="2"/>
      <c r="D5" s="2"/>
      <c r="E5" s="2"/>
      <c r="F5" s="2"/>
      <c r="G5" s="90" t="s">
        <v>21</v>
      </c>
      <c r="H5" s="91"/>
      <c r="I5" s="100" t="s">
        <v>77</v>
      </c>
      <c r="J5" s="101"/>
    </row>
    <row r="6" spans="1:10" ht="15.75">
      <c r="A6" s="63" t="s">
        <v>111</v>
      </c>
      <c r="B6" s="5"/>
      <c r="C6" s="5"/>
      <c r="D6" s="5"/>
      <c r="E6" s="5"/>
      <c r="F6" s="5"/>
      <c r="G6" s="43" t="s">
        <v>22</v>
      </c>
      <c r="H6" s="86"/>
      <c r="I6" s="18"/>
      <c r="J6" s="34"/>
    </row>
    <row r="7" spans="1:10" ht="15">
      <c r="A7" s="63" t="s">
        <v>112</v>
      </c>
      <c r="B7" s="5"/>
      <c r="C7" s="5"/>
      <c r="D7" s="5"/>
      <c r="E7" s="5"/>
      <c r="F7" s="5"/>
      <c r="G7" s="35"/>
      <c r="H7" s="36"/>
      <c r="I7" s="36"/>
      <c r="J7" s="37"/>
    </row>
    <row r="8" spans="1:10" ht="15">
      <c r="A8" s="63" t="s">
        <v>91</v>
      </c>
      <c r="B8" s="5"/>
      <c r="C8" s="5"/>
      <c r="D8" s="5"/>
      <c r="E8" s="5"/>
      <c r="F8" s="5"/>
      <c r="G8" s="35"/>
      <c r="H8" s="36"/>
      <c r="I8" s="36"/>
      <c r="J8" s="37"/>
    </row>
    <row r="9" spans="1:10" ht="15">
      <c r="A9" s="63" t="s">
        <v>92</v>
      </c>
      <c r="B9" s="5"/>
      <c r="C9" s="5"/>
      <c r="D9" s="5"/>
      <c r="E9" s="5"/>
      <c r="F9" s="5"/>
      <c r="G9" s="29"/>
      <c r="H9" s="30"/>
      <c r="I9" s="30"/>
      <c r="J9" s="38"/>
    </row>
    <row r="10" spans="1:10" ht="15">
      <c r="A10" s="63" t="s">
        <v>54</v>
      </c>
      <c r="B10" s="5"/>
      <c r="C10" s="5"/>
      <c r="D10" s="5"/>
      <c r="E10" s="5"/>
      <c r="F10" s="5"/>
      <c r="G10" s="29"/>
      <c r="H10" s="30"/>
      <c r="I10" s="30"/>
      <c r="J10" s="38"/>
    </row>
    <row r="11" spans="1:10" ht="15">
      <c r="A11" s="63" t="s">
        <v>55</v>
      </c>
      <c r="B11" s="5"/>
      <c r="C11" s="5"/>
      <c r="D11" s="5"/>
      <c r="E11" s="5"/>
      <c r="F11" s="5"/>
      <c r="G11" s="29"/>
      <c r="H11" s="30"/>
      <c r="I11" s="30"/>
      <c r="J11" s="38"/>
    </row>
    <row r="12" spans="1:10" ht="15">
      <c r="A12" s="63" t="s">
        <v>56</v>
      </c>
      <c r="B12" s="5"/>
      <c r="C12" s="5"/>
      <c r="D12" s="5"/>
      <c r="E12" s="5"/>
      <c r="F12" s="5"/>
      <c r="G12" s="32"/>
      <c r="H12" s="33"/>
      <c r="I12" s="33"/>
      <c r="J12" s="39"/>
    </row>
    <row r="13" spans="1:10" ht="15.75">
      <c r="A13" s="40" t="s">
        <v>18</v>
      </c>
      <c r="B13" s="2"/>
      <c r="C13" s="2"/>
      <c r="D13" s="2"/>
      <c r="E13" s="2"/>
      <c r="F13" s="2"/>
      <c r="G13" s="40" t="s">
        <v>23</v>
      </c>
      <c r="H13" s="87"/>
      <c r="I13" s="2"/>
      <c r="J13" s="3"/>
    </row>
    <row r="14" spans="1:10" ht="15">
      <c r="A14" s="63" t="s">
        <v>113</v>
      </c>
      <c r="B14" s="5"/>
      <c r="C14" s="5"/>
      <c r="D14" s="5"/>
      <c r="E14" s="5"/>
      <c r="F14" s="5"/>
      <c r="G14" s="63" t="s">
        <v>108</v>
      </c>
      <c r="H14" s="64"/>
      <c r="I14" s="5"/>
      <c r="J14" s="6"/>
    </row>
    <row r="15" spans="1:10" ht="15.75">
      <c r="A15" s="41" t="s">
        <v>19</v>
      </c>
      <c r="B15" s="64" t="s">
        <v>107</v>
      </c>
      <c r="C15" s="5"/>
      <c r="D15" s="5"/>
      <c r="E15" s="5"/>
      <c r="F15" s="17"/>
      <c r="G15" s="4"/>
      <c r="H15" s="5"/>
      <c r="I15" s="5"/>
      <c r="J15" s="6"/>
    </row>
    <row r="16" spans="1:10" ht="15.75">
      <c r="A16" s="86" t="s">
        <v>20</v>
      </c>
      <c r="B16" s="64" t="s">
        <v>114</v>
      </c>
      <c r="C16" s="5"/>
      <c r="F16" s="5"/>
      <c r="G16" s="41" t="s">
        <v>15</v>
      </c>
      <c r="H16" s="88"/>
      <c r="I16" s="5"/>
      <c r="J16" s="6"/>
    </row>
    <row r="17" spans="1:10" ht="15.75" hidden="1">
      <c r="A17" s="41"/>
      <c r="B17" s="5"/>
      <c r="C17" s="5"/>
      <c r="D17" s="42"/>
      <c r="E17" s="5"/>
      <c r="F17" s="5"/>
      <c r="G17" s="29" t="s">
        <v>39</v>
      </c>
      <c r="H17" s="30"/>
      <c r="I17" s="5" t="str">
        <f>B16</f>
        <v>Hong Kong</v>
      </c>
      <c r="J17" s="6"/>
    </row>
    <row r="18" spans="1:10" ht="15.75" hidden="1">
      <c r="A18" s="41"/>
      <c r="B18" s="5"/>
      <c r="C18" s="5"/>
      <c r="D18" s="42"/>
      <c r="E18" s="5"/>
      <c r="F18" s="5"/>
      <c r="G18" s="29" t="s">
        <v>45</v>
      </c>
      <c r="H18" s="30"/>
      <c r="I18" s="5" t="str">
        <f>B16</f>
        <v>Hong Kong</v>
      </c>
      <c r="J18" s="6"/>
    </row>
    <row r="19" spans="1:10" ht="15.75" hidden="1">
      <c r="A19" s="41"/>
      <c r="B19" s="5"/>
      <c r="C19" s="5"/>
      <c r="D19" s="42"/>
      <c r="E19" s="5"/>
      <c r="F19" s="5"/>
      <c r="G19" s="29" t="s">
        <v>41</v>
      </c>
      <c r="H19" s="30"/>
      <c r="I19" s="5" t="str">
        <f>B16</f>
        <v>Hong Kong</v>
      </c>
      <c r="J19" s="6"/>
    </row>
    <row r="20" spans="1:10" ht="15.75" hidden="1">
      <c r="A20" s="41"/>
      <c r="B20" s="5"/>
      <c r="C20" s="5"/>
      <c r="D20" s="42"/>
      <c r="E20" s="5"/>
      <c r="F20" s="5"/>
      <c r="G20" s="29" t="s">
        <v>40</v>
      </c>
      <c r="H20" s="30"/>
      <c r="I20" s="5" t="str">
        <f>B16</f>
        <v>Hong Kong</v>
      </c>
      <c r="J20" s="6"/>
    </row>
    <row r="21" spans="1:10" ht="15.75" hidden="1">
      <c r="A21" s="41"/>
      <c r="B21" s="5"/>
      <c r="C21" s="5"/>
      <c r="D21" s="42"/>
      <c r="E21" s="5"/>
      <c r="F21" s="5"/>
      <c r="G21" s="29" t="s">
        <v>26</v>
      </c>
      <c r="H21" s="30"/>
      <c r="I21" s="5" t="str">
        <f>B16</f>
        <v>Hong Kong</v>
      </c>
      <c r="J21" s="6"/>
    </row>
    <row r="22" spans="1:10" ht="15.75" hidden="1">
      <c r="A22" s="41"/>
      <c r="B22" s="5"/>
      <c r="C22" s="5"/>
      <c r="D22" s="42"/>
      <c r="E22" s="5"/>
      <c r="F22" s="5"/>
      <c r="G22" s="29" t="s">
        <v>25</v>
      </c>
      <c r="H22" s="30"/>
      <c r="I22" s="5" t="str">
        <f>B16</f>
        <v>Hong Kong</v>
      </c>
      <c r="J22" s="6"/>
    </row>
    <row r="23" spans="1:10" ht="15.75" hidden="1">
      <c r="A23" s="41"/>
      <c r="B23" s="5"/>
      <c r="C23" s="5"/>
      <c r="D23" s="42"/>
      <c r="E23" s="5"/>
      <c r="F23" s="5"/>
      <c r="G23" s="29" t="s">
        <v>27</v>
      </c>
      <c r="H23" s="30"/>
      <c r="I23" s="5" t="str">
        <f>B16</f>
        <v>Hong Kong</v>
      </c>
      <c r="J23" s="6"/>
    </row>
    <row r="24" spans="1:10" ht="15.75" hidden="1">
      <c r="A24" s="41"/>
      <c r="B24" s="5"/>
      <c r="C24" s="5"/>
      <c r="D24" s="42"/>
      <c r="E24" s="5"/>
      <c r="F24" s="5"/>
      <c r="G24" s="29" t="s">
        <v>28</v>
      </c>
      <c r="H24" s="30"/>
      <c r="I24" s="62" t="s">
        <v>47</v>
      </c>
      <c r="J24" s="6"/>
    </row>
    <row r="25" spans="1:10" ht="15.75" hidden="1">
      <c r="A25" s="41"/>
      <c r="B25" s="5"/>
      <c r="C25" s="5"/>
      <c r="D25" s="42"/>
      <c r="E25" s="5"/>
      <c r="F25" s="5"/>
      <c r="G25" s="29" t="s">
        <v>29</v>
      </c>
      <c r="H25" s="30"/>
      <c r="I25" s="62" t="s">
        <v>47</v>
      </c>
      <c r="J25" s="6"/>
    </row>
    <row r="26" spans="1:10" ht="15.75" hidden="1">
      <c r="A26" s="41"/>
      <c r="B26" s="5"/>
      <c r="C26" s="5"/>
      <c r="D26" s="42"/>
      <c r="E26" s="5"/>
      <c r="F26" s="5"/>
      <c r="G26" s="29" t="s">
        <v>30</v>
      </c>
      <c r="H26" s="30"/>
      <c r="I26" s="62" t="s">
        <v>47</v>
      </c>
      <c r="J26" s="6"/>
    </row>
    <row r="27" spans="1:10" ht="15.75" hidden="1">
      <c r="A27" s="41"/>
      <c r="B27" s="5"/>
      <c r="C27" s="5"/>
      <c r="D27" s="42"/>
      <c r="E27" s="5"/>
      <c r="F27" s="5"/>
      <c r="G27" s="29" t="s">
        <v>24</v>
      </c>
      <c r="H27" s="30"/>
      <c r="I27" s="45" t="str">
        <f>B15</f>
        <v>NAGOYA  JAPAN</v>
      </c>
      <c r="J27" s="6"/>
    </row>
    <row r="28" spans="1:10" ht="15.75" hidden="1">
      <c r="A28" s="41"/>
      <c r="B28" s="5"/>
      <c r="C28" s="5"/>
      <c r="D28" s="42"/>
      <c r="E28" s="5"/>
      <c r="F28" s="5"/>
      <c r="G28" s="29" t="s">
        <v>44</v>
      </c>
      <c r="H28" s="30"/>
      <c r="I28" s="45" t="str">
        <f>B15</f>
        <v>NAGOYA  JAPAN</v>
      </c>
      <c r="J28" s="6"/>
    </row>
    <row r="29" spans="1:10" ht="15.75" hidden="1">
      <c r="A29" s="41"/>
      <c r="B29" s="5"/>
      <c r="C29" s="5"/>
      <c r="D29" s="42"/>
      <c r="E29" s="5"/>
      <c r="F29" s="5"/>
      <c r="G29" s="29" t="s">
        <v>43</v>
      </c>
      <c r="H29" s="30"/>
      <c r="I29" s="45" t="str">
        <f>B15</f>
        <v>NAGOYA  JAPAN</v>
      </c>
      <c r="J29" s="6"/>
    </row>
    <row r="30" spans="1:10" ht="15.75" hidden="1">
      <c r="A30" s="41"/>
      <c r="B30" s="5"/>
      <c r="C30" s="5"/>
      <c r="D30" s="42"/>
      <c r="E30" s="5"/>
      <c r="F30" s="5"/>
      <c r="G30" s="29" t="s">
        <v>42</v>
      </c>
      <c r="H30" s="30"/>
      <c r="I30" s="45" t="str">
        <f>B15</f>
        <v>NAGOYA  JAPAN</v>
      </c>
      <c r="J30" s="6"/>
    </row>
    <row r="31" spans="1:10" ht="24.75" customHeight="1">
      <c r="A31" s="14" t="s">
        <v>53</v>
      </c>
      <c r="B31" s="5" t="s">
        <v>0</v>
      </c>
      <c r="C31" s="5"/>
      <c r="D31" s="42"/>
      <c r="E31" s="64" t="s">
        <v>0</v>
      </c>
      <c r="F31" s="5"/>
      <c r="G31" s="63" t="s">
        <v>132</v>
      </c>
      <c r="H31" s="64"/>
      <c r="I31" s="5" t="str">
        <f>LOOKUP(G31,G17:G30,I17:I30)</f>
        <v>NAGOYA  JAPAN</v>
      </c>
      <c r="J31" s="6"/>
    </row>
    <row r="32" spans="1:10" ht="18.75" customHeight="1">
      <c r="A32" s="10" t="s">
        <v>1</v>
      </c>
      <c r="B32" s="23"/>
      <c r="C32" s="24" t="s">
        <v>2</v>
      </c>
      <c r="D32" s="11"/>
      <c r="E32" s="23"/>
      <c r="F32" s="11"/>
      <c r="G32" s="25" t="s">
        <v>79</v>
      </c>
      <c r="H32" s="23"/>
      <c r="I32" s="25" t="s">
        <v>37</v>
      </c>
      <c r="J32" s="28" t="s">
        <v>3</v>
      </c>
    </row>
    <row r="33" spans="1:10" ht="15">
      <c r="A33" s="65" t="s">
        <v>48</v>
      </c>
      <c r="B33" s="30"/>
      <c r="C33" s="66" t="s">
        <v>13</v>
      </c>
      <c r="D33" s="13"/>
      <c r="E33" s="5"/>
      <c r="F33" s="5"/>
      <c r="G33" s="5"/>
      <c r="H33" s="5"/>
      <c r="I33" s="58"/>
      <c r="J33" s="20">
        <f>IF(G33*I33&lt;0.1,"",G33*I33)</f>
      </c>
    </row>
    <row r="34" spans="1:10" ht="15">
      <c r="A34" s="65" t="s">
        <v>49</v>
      </c>
      <c r="B34" s="30"/>
      <c r="C34" s="66" t="s">
        <v>14</v>
      </c>
      <c r="D34" s="13"/>
      <c r="E34" s="5"/>
      <c r="F34" s="5"/>
      <c r="G34" s="5"/>
      <c r="H34" s="5"/>
      <c r="I34" s="58"/>
      <c r="J34" s="20">
        <f aca="true" t="shared" si="0" ref="J34:J59">IF(G34*I34&lt;0.1,"",G34*I34)</f>
      </c>
    </row>
    <row r="35" spans="1:10" ht="15">
      <c r="A35" s="65" t="s">
        <v>50</v>
      </c>
      <c r="B35" s="30"/>
      <c r="C35" s="66" t="s">
        <v>16</v>
      </c>
      <c r="D35" s="18"/>
      <c r="E35" s="5"/>
      <c r="F35" s="5"/>
      <c r="G35" s="5"/>
      <c r="H35" s="5"/>
      <c r="I35" s="58"/>
      <c r="J35" s="20">
        <f t="shared" si="0"/>
      </c>
    </row>
    <row r="36" spans="1:10" ht="15">
      <c r="A36" s="65" t="s">
        <v>63</v>
      </c>
      <c r="B36" s="30"/>
      <c r="C36" s="67" t="s">
        <v>68</v>
      </c>
      <c r="D36" s="18"/>
      <c r="E36" s="5"/>
      <c r="F36" s="5"/>
      <c r="G36" s="5"/>
      <c r="H36" s="5"/>
      <c r="I36" s="58"/>
      <c r="J36" s="20">
        <f t="shared" si="0"/>
      </c>
    </row>
    <row r="37" spans="1:10" ht="15">
      <c r="A37" s="65" t="s">
        <v>64</v>
      </c>
      <c r="B37" s="31"/>
      <c r="C37" s="66" t="s">
        <v>67</v>
      </c>
      <c r="D37" s="5"/>
      <c r="E37" s="5"/>
      <c r="F37" s="5"/>
      <c r="G37" s="5"/>
      <c r="H37" s="5"/>
      <c r="I37" s="58"/>
      <c r="J37" s="20">
        <f t="shared" si="0"/>
      </c>
    </row>
    <row r="38" spans="1:10" ht="15">
      <c r="A38" s="65" t="s">
        <v>70</v>
      </c>
      <c r="B38" s="31"/>
      <c r="C38" s="66" t="s">
        <v>71</v>
      </c>
      <c r="D38" s="5"/>
      <c r="E38" s="5"/>
      <c r="F38" s="5"/>
      <c r="G38" s="19"/>
      <c r="H38" s="19"/>
      <c r="I38" s="58"/>
      <c r="J38" s="20">
        <f t="shared" si="0"/>
      </c>
    </row>
    <row r="39" spans="1:10" ht="15">
      <c r="A39" s="65" t="s">
        <v>65</v>
      </c>
      <c r="B39" s="31"/>
      <c r="C39" s="66" t="s">
        <v>66</v>
      </c>
      <c r="D39" s="5"/>
      <c r="E39" s="5"/>
      <c r="F39" s="5"/>
      <c r="G39" s="5"/>
      <c r="H39" s="5"/>
      <c r="I39" s="58"/>
      <c r="J39" s="20">
        <f t="shared" si="0"/>
      </c>
    </row>
    <row r="40" spans="1:10" ht="15">
      <c r="A40" s="65" t="s">
        <v>69</v>
      </c>
      <c r="B40" s="31"/>
      <c r="C40" s="79"/>
      <c r="D40" s="80"/>
      <c r="E40" s="81"/>
      <c r="F40" s="80"/>
      <c r="G40" s="81"/>
      <c r="H40" s="81"/>
      <c r="I40" s="81"/>
      <c r="J40" s="82"/>
    </row>
    <row r="41" spans="1:10" ht="15">
      <c r="A41" s="65" t="s">
        <v>51</v>
      </c>
      <c r="B41" s="31"/>
      <c r="C41" s="15"/>
      <c r="D41" s="5"/>
      <c r="E41" s="5"/>
      <c r="F41" s="5"/>
      <c r="G41" s="5"/>
      <c r="H41" s="5"/>
      <c r="I41" s="58"/>
      <c r="J41" s="83"/>
    </row>
    <row r="42" spans="1:10" ht="15">
      <c r="A42" s="65" t="s">
        <v>52</v>
      </c>
      <c r="B42" s="30"/>
      <c r="C42" s="66">
        <v>1</v>
      </c>
      <c r="D42" s="74" t="s">
        <v>11</v>
      </c>
      <c r="E42" s="64">
        <v>4</v>
      </c>
      <c r="F42" s="74" t="s">
        <v>12</v>
      </c>
      <c r="G42" s="68">
        <v>200</v>
      </c>
      <c r="H42" s="89" t="s">
        <v>78</v>
      </c>
      <c r="I42" s="69">
        <v>15</v>
      </c>
      <c r="J42" s="75">
        <f>G42*I42</f>
        <v>3000</v>
      </c>
    </row>
    <row r="43" spans="1:10" ht="15">
      <c r="A43" s="29"/>
      <c r="B43" s="30"/>
      <c r="C43" s="15"/>
      <c r="D43" s="5"/>
      <c r="E43" s="5"/>
      <c r="F43" s="5"/>
      <c r="G43" s="5"/>
      <c r="H43" s="5"/>
      <c r="I43" s="58"/>
      <c r="J43" s="20">
        <f t="shared" si="0"/>
      </c>
    </row>
    <row r="44" spans="1:10" ht="15">
      <c r="A44" s="29"/>
      <c r="B44" s="30"/>
      <c r="C44" s="15"/>
      <c r="D44" s="5"/>
      <c r="E44" s="5"/>
      <c r="F44" s="5"/>
      <c r="G44" s="5"/>
      <c r="H44" s="5"/>
      <c r="I44" s="58"/>
      <c r="J44" s="20">
        <f t="shared" si="0"/>
      </c>
    </row>
    <row r="45" spans="1:10" ht="15">
      <c r="A45" s="29"/>
      <c r="B45" s="30"/>
      <c r="C45" s="15"/>
      <c r="D45" s="5"/>
      <c r="E45" s="5"/>
      <c r="F45" s="5"/>
      <c r="G45" s="5"/>
      <c r="H45" s="5"/>
      <c r="I45" s="58"/>
      <c r="J45" s="20">
        <f t="shared" si="0"/>
      </c>
    </row>
    <row r="46" spans="1:10" ht="15">
      <c r="A46" s="29"/>
      <c r="B46" s="30"/>
      <c r="C46" s="15"/>
      <c r="D46" s="5"/>
      <c r="E46" s="5"/>
      <c r="F46" s="5"/>
      <c r="G46" s="5"/>
      <c r="H46" s="5"/>
      <c r="I46" s="58"/>
      <c r="J46" s="20">
        <f t="shared" si="0"/>
      </c>
    </row>
    <row r="47" spans="1:10" ht="15">
      <c r="A47" s="29"/>
      <c r="B47" s="30"/>
      <c r="C47" s="15"/>
      <c r="D47" s="5"/>
      <c r="E47" s="5"/>
      <c r="F47" s="5"/>
      <c r="G47" s="5"/>
      <c r="H47" s="5"/>
      <c r="I47" s="58"/>
      <c r="J47" s="20">
        <f t="shared" si="0"/>
      </c>
    </row>
    <row r="48" spans="1:10" ht="15">
      <c r="A48" s="29"/>
      <c r="B48" s="30"/>
      <c r="C48" s="15"/>
      <c r="D48" s="5"/>
      <c r="E48" s="5"/>
      <c r="F48" s="5"/>
      <c r="G48" s="5"/>
      <c r="H48" s="5"/>
      <c r="I48" s="58"/>
      <c r="J48" s="20">
        <f t="shared" si="0"/>
      </c>
    </row>
    <row r="49" spans="1:10" ht="15">
      <c r="A49" s="29"/>
      <c r="B49" s="30"/>
      <c r="C49" s="15"/>
      <c r="D49" s="5"/>
      <c r="E49" s="5"/>
      <c r="F49" s="5"/>
      <c r="G49" s="5"/>
      <c r="H49" s="5"/>
      <c r="I49" s="58"/>
      <c r="J49" s="20">
        <f t="shared" si="0"/>
      </c>
    </row>
    <row r="50" spans="1:10" ht="15">
      <c r="A50" s="29"/>
      <c r="B50" s="30"/>
      <c r="C50" s="15"/>
      <c r="D50" s="5"/>
      <c r="E50" s="5"/>
      <c r="F50" s="5"/>
      <c r="G50" s="5"/>
      <c r="H50" s="5"/>
      <c r="I50" s="58"/>
      <c r="J50" s="20">
        <f t="shared" si="0"/>
      </c>
    </row>
    <row r="51" spans="1:10" ht="15">
      <c r="A51" s="29"/>
      <c r="B51" s="30"/>
      <c r="C51" s="15"/>
      <c r="D51" s="5"/>
      <c r="E51" s="5"/>
      <c r="F51" s="5"/>
      <c r="G51" s="5"/>
      <c r="H51" s="5"/>
      <c r="I51" s="58"/>
      <c r="J51" s="20">
        <f t="shared" si="0"/>
      </c>
    </row>
    <row r="52" spans="1:10" ht="15">
      <c r="A52" s="29"/>
      <c r="B52" s="30"/>
      <c r="C52" s="15"/>
      <c r="D52" s="5"/>
      <c r="E52" s="5"/>
      <c r="F52" s="5"/>
      <c r="G52" s="5"/>
      <c r="H52" s="5"/>
      <c r="I52" s="58"/>
      <c r="J52" s="20">
        <f t="shared" si="0"/>
      </c>
    </row>
    <row r="53" spans="1:10" ht="15">
      <c r="A53" s="29"/>
      <c r="B53" s="30"/>
      <c r="C53" s="15"/>
      <c r="D53" s="5"/>
      <c r="E53" s="5"/>
      <c r="F53" s="5"/>
      <c r="G53" s="5"/>
      <c r="H53" s="5"/>
      <c r="I53" s="58"/>
      <c r="J53" s="20">
        <f t="shared" si="0"/>
      </c>
    </row>
    <row r="54" spans="1:10" ht="15">
      <c r="A54" s="29"/>
      <c r="B54" s="30"/>
      <c r="C54" s="15"/>
      <c r="D54" s="5"/>
      <c r="E54" s="5"/>
      <c r="F54" s="5"/>
      <c r="G54" s="5"/>
      <c r="H54" s="5"/>
      <c r="I54" s="58"/>
      <c r="J54" s="20">
        <f t="shared" si="0"/>
      </c>
    </row>
    <row r="55" spans="1:10" ht="15">
      <c r="A55" s="29"/>
      <c r="B55" s="30"/>
      <c r="C55" s="15"/>
      <c r="D55" s="5"/>
      <c r="E55" s="5"/>
      <c r="F55" s="5"/>
      <c r="G55" s="5"/>
      <c r="H55" s="5"/>
      <c r="I55" s="58"/>
      <c r="J55" s="20">
        <f t="shared" si="0"/>
      </c>
    </row>
    <row r="56" spans="1:10" ht="15">
      <c r="A56" s="29"/>
      <c r="B56" s="30"/>
      <c r="C56" s="15"/>
      <c r="D56" s="5"/>
      <c r="E56" s="5"/>
      <c r="F56" s="5"/>
      <c r="G56" s="5"/>
      <c r="H56" s="5"/>
      <c r="I56" s="58"/>
      <c r="J56" s="20">
        <f t="shared" si="0"/>
      </c>
    </row>
    <row r="57" spans="1:10" ht="15">
      <c r="A57" s="29"/>
      <c r="B57" s="30"/>
      <c r="C57" s="15"/>
      <c r="D57" s="5"/>
      <c r="E57" s="5"/>
      <c r="F57" s="5"/>
      <c r="G57" s="5"/>
      <c r="H57" s="5"/>
      <c r="I57" s="58"/>
      <c r="J57" s="20">
        <f t="shared" si="0"/>
      </c>
    </row>
    <row r="58" spans="1:10" ht="15">
      <c r="A58" s="29"/>
      <c r="B58" s="30"/>
      <c r="C58" s="15"/>
      <c r="D58" s="5"/>
      <c r="E58" s="5"/>
      <c r="F58" s="5"/>
      <c r="G58" s="5"/>
      <c r="H58" s="5"/>
      <c r="I58" s="58"/>
      <c r="J58" s="20">
        <f t="shared" si="0"/>
      </c>
    </row>
    <row r="59" spans="1:11" ht="15">
      <c r="A59" s="32"/>
      <c r="B59" s="33"/>
      <c r="C59" s="16"/>
      <c r="D59" s="8"/>
      <c r="E59" s="8"/>
      <c r="F59" s="8"/>
      <c r="G59" s="8"/>
      <c r="H59" s="8"/>
      <c r="I59" s="59"/>
      <c r="J59" s="60">
        <f t="shared" si="0"/>
      </c>
      <c r="K59" s="5"/>
    </row>
    <row r="60" spans="1:11" s="12" customFormat="1" ht="14.25">
      <c r="A60" s="14"/>
      <c r="B60" s="13" t="s">
        <v>4</v>
      </c>
      <c r="C60" s="13">
        <f>SUM(C42:C59)</f>
        <v>1</v>
      </c>
      <c r="D60" s="13" t="str">
        <f>D42</f>
        <v>Cartons</v>
      </c>
      <c r="E60" s="13">
        <f>SUM(E42:E59)</f>
        <v>4</v>
      </c>
      <c r="F60" s="13" t="str">
        <f>F42</f>
        <v>pcs.</v>
      </c>
      <c r="G60" s="21">
        <f>SUM(G42:G59)</f>
        <v>200</v>
      </c>
      <c r="H60" s="21" t="str">
        <f>H42</f>
        <v>mts.</v>
      </c>
      <c r="I60" s="13"/>
      <c r="J60" s="22">
        <f>SUM(J42:J59)</f>
        <v>3000</v>
      </c>
      <c r="K60" s="13"/>
    </row>
    <row r="61" spans="1:10" ht="15">
      <c r="A61" s="4"/>
      <c r="B61" s="5"/>
      <c r="C61" s="5"/>
      <c r="D61" s="5"/>
      <c r="E61" s="5"/>
      <c r="F61" s="5"/>
      <c r="G61" s="5"/>
      <c r="H61" s="5"/>
      <c r="I61" s="5"/>
      <c r="J61" s="6"/>
    </row>
    <row r="62" spans="1:10" ht="15">
      <c r="A62" s="4"/>
      <c r="B62" s="5" t="s">
        <v>6</v>
      </c>
      <c r="C62" s="68">
        <v>80.5</v>
      </c>
      <c r="D62" s="5" t="s">
        <v>9</v>
      </c>
      <c r="E62" s="5"/>
      <c r="F62" s="5"/>
      <c r="G62" s="5"/>
      <c r="H62" s="5"/>
      <c r="I62" s="5"/>
      <c r="J62" s="6"/>
    </row>
    <row r="63" spans="1:10" ht="15">
      <c r="A63" s="4"/>
      <c r="B63" s="5" t="s">
        <v>7</v>
      </c>
      <c r="C63" s="68">
        <v>77.5</v>
      </c>
      <c r="D63" s="5" t="s">
        <v>9</v>
      </c>
      <c r="E63" s="5"/>
      <c r="F63" s="5"/>
      <c r="G63" s="5"/>
      <c r="H63" s="5"/>
      <c r="I63" s="5"/>
      <c r="J63" s="6"/>
    </row>
    <row r="64" spans="1:10" ht="15">
      <c r="A64" s="4"/>
      <c r="B64" s="5" t="s">
        <v>8</v>
      </c>
      <c r="C64" s="102">
        <v>1.5</v>
      </c>
      <c r="D64" s="5" t="s">
        <v>10</v>
      </c>
      <c r="E64" s="5"/>
      <c r="F64" s="5"/>
      <c r="G64" s="5"/>
      <c r="H64" s="5"/>
      <c r="I64" s="5"/>
      <c r="J64" s="6"/>
    </row>
    <row r="65" spans="1:10" ht="15">
      <c r="A65" s="4"/>
      <c r="B65" s="5"/>
      <c r="C65" s="5"/>
      <c r="D65" s="5"/>
      <c r="E65" s="5"/>
      <c r="F65" s="5"/>
      <c r="G65" s="5"/>
      <c r="H65" s="5"/>
      <c r="I65" s="5"/>
      <c r="J65" s="6"/>
    </row>
    <row r="66" spans="1:10" ht="15">
      <c r="A66" s="4"/>
      <c r="B66" s="5"/>
      <c r="C66" s="5"/>
      <c r="D66" s="5"/>
      <c r="E66" s="5"/>
      <c r="F66" s="5"/>
      <c r="G66" s="5"/>
      <c r="H66" s="5"/>
      <c r="I66" s="5"/>
      <c r="J66" s="6"/>
    </row>
    <row r="67" spans="1:10" ht="15">
      <c r="A67" s="4"/>
      <c r="B67" s="5"/>
      <c r="C67" s="5"/>
      <c r="D67" s="5"/>
      <c r="E67" s="5"/>
      <c r="F67" s="5"/>
      <c r="G67" s="8"/>
      <c r="H67" s="8"/>
      <c r="I67" s="8"/>
      <c r="J67" s="9"/>
    </row>
    <row r="68" spans="1:10" ht="15">
      <c r="A68" s="4"/>
      <c r="B68" s="5"/>
      <c r="C68" s="5"/>
      <c r="D68" s="5"/>
      <c r="E68" s="5"/>
      <c r="F68" s="5"/>
      <c r="G68" s="98" t="s">
        <v>102</v>
      </c>
      <c r="H68" s="13"/>
      <c r="I68" s="5"/>
      <c r="J68" s="6"/>
    </row>
    <row r="69" spans="1:10" ht="15">
      <c r="A69" s="7"/>
      <c r="B69" s="8"/>
      <c r="C69" s="8"/>
      <c r="D69" s="8"/>
      <c r="E69" s="8"/>
      <c r="F69" s="8"/>
      <c r="G69" s="8"/>
      <c r="H69" s="8"/>
      <c r="I69" s="8"/>
      <c r="J69" s="9"/>
    </row>
  </sheetData>
  <sheetProtection/>
  <mergeCells count="4">
    <mergeCell ref="A1:J1"/>
    <mergeCell ref="G2:I2"/>
    <mergeCell ref="G3:I3"/>
    <mergeCell ref="G4:I4"/>
  </mergeCells>
  <printOptions/>
  <pageMargins left="0.1968503937007874" right="0.1968503937007874" top="0.1968503937007874"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A9" sqref="A9"/>
    </sheetView>
  </sheetViews>
  <sheetFormatPr defaultColWidth="9.00390625" defaultRowHeight="13.5"/>
  <cols>
    <col min="1" max="1" width="5.25390625" style="0" customWidth="1"/>
    <col min="2" max="2" width="18.75390625" style="0" customWidth="1"/>
    <col min="3" max="3" width="6.125" style="0" customWidth="1"/>
    <col min="4" max="4" width="4.75390625" style="0" customWidth="1"/>
    <col min="5" max="5" width="6.125" style="0" customWidth="1"/>
    <col min="6" max="6" width="4.75390625" style="0" customWidth="1"/>
    <col min="7" max="7" width="6.125" style="0" customWidth="1"/>
    <col min="8" max="8" width="4.75390625" style="0" customWidth="1"/>
    <col min="9" max="9" width="6.125" style="0" customWidth="1"/>
    <col min="10" max="10" width="4.75390625" style="0" customWidth="1"/>
    <col min="11" max="11" width="7.375" style="0" customWidth="1"/>
  </cols>
  <sheetData>
    <row r="1" ht="25.5">
      <c r="C1" s="94" t="s">
        <v>97</v>
      </c>
    </row>
    <row r="2" ht="13.5" customHeight="1">
      <c r="B2" s="61"/>
    </row>
    <row r="4" spans="2:12" ht="13.5">
      <c r="B4" t="s">
        <v>38</v>
      </c>
      <c r="C4" s="123" t="str">
        <f>inv!G3</f>
        <v>GS130722</v>
      </c>
      <c r="D4" s="109"/>
      <c r="I4" s="112" t="s">
        <v>35</v>
      </c>
      <c r="J4" s="112"/>
      <c r="K4" s="110">
        <f>inv!G4</f>
        <v>41472</v>
      </c>
      <c r="L4" s="111"/>
    </row>
    <row r="5" spans="2:3" ht="13.5">
      <c r="B5" t="s">
        <v>96</v>
      </c>
      <c r="C5" s="84" t="str">
        <f>inv!I5</f>
        <v>Japan</v>
      </c>
    </row>
    <row r="6" ht="12.75" customHeight="1">
      <c r="C6" s="57"/>
    </row>
    <row r="7" spans="1:14" ht="13.5">
      <c r="A7" s="47"/>
      <c r="B7" s="47" t="s">
        <v>84</v>
      </c>
      <c r="C7" s="52" t="s">
        <v>36</v>
      </c>
      <c r="D7" s="49"/>
      <c r="E7" s="49"/>
      <c r="F7" s="49"/>
      <c r="G7" s="49"/>
      <c r="H7" s="49"/>
      <c r="I7" s="49"/>
      <c r="J7" s="50"/>
      <c r="K7" s="53" t="s">
        <v>31</v>
      </c>
      <c r="L7" s="54"/>
      <c r="M7" s="121" t="s">
        <v>93</v>
      </c>
      <c r="N7" s="122"/>
    </row>
    <row r="8" spans="1:14" ht="18" customHeight="1">
      <c r="A8" s="48" t="s">
        <v>34</v>
      </c>
      <c r="B8" s="48" t="s">
        <v>140</v>
      </c>
      <c r="C8" s="51" t="s">
        <v>32</v>
      </c>
      <c r="D8" s="51" t="s">
        <v>33</v>
      </c>
      <c r="E8" s="51" t="s">
        <v>32</v>
      </c>
      <c r="F8" s="51" t="s">
        <v>33</v>
      </c>
      <c r="G8" s="51" t="s">
        <v>32</v>
      </c>
      <c r="H8" s="51" t="s">
        <v>33</v>
      </c>
      <c r="I8" s="51" t="s">
        <v>32</v>
      </c>
      <c r="J8" s="51" t="s">
        <v>33</v>
      </c>
      <c r="K8" s="95" t="s">
        <v>98</v>
      </c>
      <c r="L8" s="95" t="s">
        <v>99</v>
      </c>
      <c r="M8" s="95" t="s">
        <v>94</v>
      </c>
      <c r="N8" s="95" t="s">
        <v>95</v>
      </c>
    </row>
    <row r="9" spans="1:14" ht="15.75" customHeight="1">
      <c r="A9" s="70">
        <v>1</v>
      </c>
      <c r="B9" s="71" t="s">
        <v>85</v>
      </c>
      <c r="C9" s="72">
        <v>50</v>
      </c>
      <c r="D9" s="73">
        <v>4</v>
      </c>
      <c r="E9" s="72"/>
      <c r="F9" s="73"/>
      <c r="G9" s="72"/>
      <c r="H9" s="73"/>
      <c r="I9" s="72"/>
      <c r="J9" s="73"/>
      <c r="K9" s="55">
        <f>D9+F9+H9+J9</f>
        <v>4</v>
      </c>
      <c r="L9" s="56">
        <f>IF((C9*D9)+(E9*F9)+(G9*H9)+(I9*J9)=0,"",(C9*D9)+(E9*F9)+(G9*H9)+(I9*J9))</f>
        <v>200</v>
      </c>
      <c r="M9" s="72">
        <v>80.5</v>
      </c>
      <c r="N9" s="72">
        <v>77.5</v>
      </c>
    </row>
    <row r="10" spans="1:14" ht="15.75" customHeight="1">
      <c r="A10" s="70"/>
      <c r="B10" s="71"/>
      <c r="C10" s="72"/>
      <c r="D10" s="73"/>
      <c r="E10" s="72"/>
      <c r="F10" s="73"/>
      <c r="G10" s="72"/>
      <c r="H10" s="73"/>
      <c r="I10" s="72"/>
      <c r="J10" s="73"/>
      <c r="K10" s="55">
        <f>IF(D10+F10+H10+J10=0,"",D10+F10+H10+J10)</f>
      </c>
      <c r="L10" s="56">
        <f>IF((C10*D10)+(E10*F10)+(G10*H10)+(I10*J10)=0,"",(C10*D10)+(E10*F10)+(G10*H10)+(I10*J10))</f>
      </c>
      <c r="M10" s="72"/>
      <c r="N10" s="72"/>
    </row>
    <row r="11" spans="1:14" ht="15.75" customHeight="1">
      <c r="A11" s="70"/>
      <c r="B11" s="71"/>
      <c r="C11" s="72"/>
      <c r="D11" s="73"/>
      <c r="E11" s="72"/>
      <c r="F11" s="73"/>
      <c r="G11" s="72"/>
      <c r="H11" s="73"/>
      <c r="I11" s="72"/>
      <c r="J11" s="73"/>
      <c r="K11" s="55">
        <f aca="true" t="shared" si="0" ref="K11:K18">IF(D11+F11+H11+J11=0,"",D11+F11+H11+J11)</f>
      </c>
      <c r="L11" s="56">
        <f aca="true" t="shared" si="1" ref="L11:L18">IF((C11*D11)+(E11*F11)+(G11*H11)+(I11*J11)=0,"",(C11*D11)+(E11*F11)+(G11*H11)+(I11*J11))</f>
      </c>
      <c r="M11" s="72"/>
      <c r="N11" s="72"/>
    </row>
    <row r="12" spans="1:14" ht="15.75" customHeight="1">
      <c r="A12" s="70"/>
      <c r="B12" s="71"/>
      <c r="C12" s="72"/>
      <c r="D12" s="73"/>
      <c r="E12" s="72"/>
      <c r="F12" s="73"/>
      <c r="G12" s="72"/>
      <c r="H12" s="73"/>
      <c r="I12" s="72"/>
      <c r="J12" s="73"/>
      <c r="K12" s="55">
        <f t="shared" si="0"/>
      </c>
      <c r="L12" s="56">
        <f t="shared" si="1"/>
      </c>
      <c r="M12" s="72"/>
      <c r="N12" s="72"/>
    </row>
    <row r="13" spans="1:14" ht="15.75" customHeight="1">
      <c r="A13" s="70"/>
      <c r="B13" s="71"/>
      <c r="C13" s="72"/>
      <c r="D13" s="73"/>
      <c r="E13" s="72"/>
      <c r="F13" s="73"/>
      <c r="G13" s="72"/>
      <c r="H13" s="73"/>
      <c r="I13" s="72"/>
      <c r="J13" s="73"/>
      <c r="K13" s="55">
        <f t="shared" si="0"/>
      </c>
      <c r="L13" s="56">
        <f t="shared" si="1"/>
      </c>
      <c r="M13" s="72"/>
      <c r="N13" s="72"/>
    </row>
    <row r="14" spans="1:14" ht="15.75" customHeight="1">
      <c r="A14" s="70"/>
      <c r="B14" s="71"/>
      <c r="C14" s="72"/>
      <c r="D14" s="73"/>
      <c r="E14" s="72"/>
      <c r="F14" s="73"/>
      <c r="G14" s="72"/>
      <c r="H14" s="73"/>
      <c r="I14" s="72"/>
      <c r="J14" s="73"/>
      <c r="K14" s="55">
        <f t="shared" si="0"/>
      </c>
      <c r="L14" s="56">
        <f t="shared" si="1"/>
      </c>
      <c r="M14" s="72"/>
      <c r="N14" s="72"/>
    </row>
    <row r="15" spans="1:14" ht="15.75" customHeight="1">
      <c r="A15" s="70"/>
      <c r="B15" s="71"/>
      <c r="C15" s="72"/>
      <c r="D15" s="73"/>
      <c r="E15" s="72"/>
      <c r="F15" s="73"/>
      <c r="G15" s="72"/>
      <c r="H15" s="73"/>
      <c r="I15" s="72"/>
      <c r="J15" s="73"/>
      <c r="K15" s="55">
        <f>IF(D15+F15+H15+J15=0,"",D15+F15+H15+J15)</f>
      </c>
      <c r="L15" s="56">
        <f t="shared" si="1"/>
      </c>
      <c r="M15" s="72"/>
      <c r="N15" s="72"/>
    </row>
    <row r="16" spans="1:14" ht="15.75" customHeight="1">
      <c r="A16" s="70"/>
      <c r="B16" s="71"/>
      <c r="C16" s="72"/>
      <c r="D16" s="73"/>
      <c r="E16" s="72"/>
      <c r="F16" s="73"/>
      <c r="G16" s="72"/>
      <c r="H16" s="73"/>
      <c r="I16" s="72"/>
      <c r="J16" s="73"/>
      <c r="K16" s="55">
        <f>IF(D16+F16+H16+J16=0,"",D16+F16+H16+J16)</f>
      </c>
      <c r="L16" s="56">
        <f t="shared" si="1"/>
      </c>
      <c r="M16" s="72"/>
      <c r="N16" s="72"/>
    </row>
    <row r="17" spans="1:14" ht="15.75" customHeight="1">
      <c r="A17" s="70"/>
      <c r="B17" s="71"/>
      <c r="C17" s="72"/>
      <c r="D17" s="73"/>
      <c r="E17" s="72"/>
      <c r="F17" s="73"/>
      <c r="G17" s="72"/>
      <c r="H17" s="73"/>
      <c r="I17" s="72"/>
      <c r="J17" s="73"/>
      <c r="K17" s="55">
        <f t="shared" si="0"/>
      </c>
      <c r="L17" s="56">
        <f t="shared" si="1"/>
      </c>
      <c r="M17" s="72"/>
      <c r="N17" s="72"/>
    </row>
    <row r="18" spans="1:14" ht="15.75" customHeight="1">
      <c r="A18" s="70"/>
      <c r="B18" s="71"/>
      <c r="C18" s="72"/>
      <c r="D18" s="73"/>
      <c r="E18" s="72"/>
      <c r="F18" s="73"/>
      <c r="G18" s="72"/>
      <c r="H18" s="73"/>
      <c r="I18" s="72"/>
      <c r="J18" s="73"/>
      <c r="K18" s="55">
        <f t="shared" si="0"/>
      </c>
      <c r="L18" s="56">
        <f t="shared" si="1"/>
      </c>
      <c r="M18" s="72"/>
      <c r="N18" s="72"/>
    </row>
    <row r="19" spans="3:14" ht="19.5" customHeight="1">
      <c r="C19" s="46"/>
      <c r="D19" s="46"/>
      <c r="E19" s="46"/>
      <c r="F19" s="46"/>
      <c r="G19" s="46"/>
      <c r="H19" s="46"/>
      <c r="I19" s="120" t="s">
        <v>106</v>
      </c>
      <c r="J19" s="120"/>
      <c r="K19" s="93">
        <f>SUM(K9:K18)</f>
        <v>4</v>
      </c>
      <c r="L19" s="92">
        <f>SUM(L9:L18)</f>
        <v>200</v>
      </c>
      <c r="M19" s="99">
        <f>SUM(M9:M18)</f>
        <v>80.5</v>
      </c>
      <c r="N19" s="99">
        <f>SUM(N9:N18)</f>
        <v>77.5</v>
      </c>
    </row>
    <row r="20" spans="3:14" ht="13.5">
      <c r="C20" s="46"/>
      <c r="D20" s="46"/>
      <c r="E20" s="46"/>
      <c r="F20" s="46"/>
      <c r="G20" s="46"/>
      <c r="H20" s="46"/>
      <c r="I20" s="46"/>
      <c r="J20" s="46"/>
      <c r="K20" s="96" t="str">
        <f>IF(inv!E60=K19,inv!F60,"不一致")</f>
        <v>pcs.</v>
      </c>
      <c r="L20" s="96" t="str">
        <f>IF(inv!G60=L19,inv!H60,"不一致")</f>
        <v>mts.</v>
      </c>
      <c r="M20" s="103" t="str">
        <f>IF(inv!C62=M19,inv!D62,"不一致")</f>
        <v>Kgs.</v>
      </c>
      <c r="N20" s="103" t="str">
        <f>IF(inv!C63=N19,inv!D63,"不一致")</f>
        <v>Kgs.</v>
      </c>
    </row>
    <row r="21" spans="1:12" ht="13.5">
      <c r="A21" s="85" t="str">
        <f>IF(inv!A33=0," ",inv!A33)</f>
        <v>SILVER LAKE</v>
      </c>
      <c r="C21" s="46"/>
      <c r="D21" s="46"/>
      <c r="E21" s="46"/>
      <c r="F21" s="46"/>
      <c r="G21" s="46"/>
      <c r="H21" s="46"/>
      <c r="I21" s="46"/>
      <c r="J21" s="46"/>
      <c r="K21" s="46"/>
      <c r="L21" s="46"/>
    </row>
    <row r="22" spans="1:12" ht="13.5">
      <c r="A22" s="85" t="str">
        <f>IF(inv!A34=0," ",inv!A34)</f>
        <v>Q:33333/PO3210</v>
      </c>
      <c r="C22" s="46"/>
      <c r="D22" s="46"/>
      <c r="E22" s="46"/>
      <c r="F22" s="46"/>
      <c r="G22" s="46"/>
      <c r="H22" s="46"/>
      <c r="I22" s="46"/>
      <c r="J22" s="46"/>
      <c r="K22" s="46"/>
      <c r="L22" s="46"/>
    </row>
    <row r="23" spans="1:12" ht="13.5">
      <c r="A23" s="85" t="str">
        <f>IF(inv!A35=0," ",inv!A35)</f>
        <v>SALES NO.BB-01</v>
      </c>
      <c r="C23" s="46"/>
      <c r="D23" s="46"/>
      <c r="E23" s="46"/>
      <c r="F23" s="46"/>
      <c r="G23" s="46"/>
      <c r="H23" s="46"/>
      <c r="I23" s="46"/>
      <c r="J23" s="46"/>
      <c r="K23" s="46"/>
      <c r="L23" s="46"/>
    </row>
    <row r="24" spans="1:12" ht="13.5">
      <c r="A24" s="85" t="str">
        <f>IF(inv!A36=0," ",inv!A36)</f>
        <v>colour no. A#3</v>
      </c>
      <c r="C24" s="46"/>
      <c r="D24" s="46"/>
      <c r="E24" s="46"/>
      <c r="F24" s="46"/>
      <c r="G24" s="46"/>
      <c r="H24" s="46"/>
      <c r="I24" s="46"/>
      <c r="J24" s="46"/>
      <c r="K24" s="46"/>
      <c r="L24" s="46"/>
    </row>
    <row r="25" spans="1:12" ht="13.5">
      <c r="A25" s="85" t="str">
        <f>IF(inv!A37=0," ",inv!A37)</f>
        <v>desgin No. BB3</v>
      </c>
      <c r="C25" s="46"/>
      <c r="D25" s="46"/>
      <c r="E25" s="46"/>
      <c r="F25" s="46"/>
      <c r="G25" s="46"/>
      <c r="H25" s="46"/>
      <c r="I25" s="46"/>
      <c r="J25" s="46"/>
      <c r="K25" s="46"/>
      <c r="L25" s="46"/>
    </row>
    <row r="26" spans="1:12" ht="13.5">
      <c r="A26" s="85" t="str">
        <f>IF(inv!A38=0," ",inv!A38)</f>
        <v>attn: tomy</v>
      </c>
      <c r="C26" s="46"/>
      <c r="D26" s="46"/>
      <c r="E26" s="46"/>
      <c r="F26" s="46"/>
      <c r="G26" s="46"/>
      <c r="H26" s="46"/>
      <c r="I26" s="46"/>
      <c r="J26" s="46"/>
      <c r="K26" s="46"/>
      <c r="L26" s="46"/>
    </row>
    <row r="27" spans="1:12" ht="13.5">
      <c r="A27" s="85" t="str">
        <f>IF(inv!A39=0," ",inv!A39)</f>
        <v>Hong Kong</v>
      </c>
      <c r="C27" s="46"/>
      <c r="D27" s="46"/>
      <c r="E27" s="46"/>
      <c r="F27" s="46"/>
      <c r="G27" s="46"/>
      <c r="H27" s="46"/>
      <c r="I27" s="46"/>
      <c r="J27" s="46"/>
      <c r="K27" s="46"/>
      <c r="L27" s="46"/>
    </row>
    <row r="28" spans="1:12" ht="13.5">
      <c r="A28" s="85" t="str">
        <f>IF(inv!A40=0," ",inv!A40)</f>
        <v>Kowloon</v>
      </c>
      <c r="C28" s="46"/>
      <c r="D28" s="46"/>
      <c r="E28" s="46"/>
      <c r="F28" s="46"/>
      <c r="G28" s="46"/>
      <c r="H28" s="46"/>
      <c r="I28" s="46"/>
      <c r="J28" s="46"/>
      <c r="K28" s="46"/>
      <c r="L28" s="46"/>
    </row>
    <row r="29" spans="1:12" ht="13.5">
      <c r="A29" s="85" t="str">
        <f>IF(inv!A41=0," ",inv!A41)</f>
        <v>C/NO.1-4</v>
      </c>
      <c r="C29" s="46"/>
      <c r="D29" s="46"/>
      <c r="E29" s="46"/>
      <c r="F29" s="46"/>
      <c r="G29" s="46"/>
      <c r="H29" s="46"/>
      <c r="I29" s="46"/>
      <c r="J29" s="46"/>
      <c r="K29" s="46"/>
      <c r="L29" s="46"/>
    </row>
    <row r="30" spans="1:12" ht="13.5">
      <c r="A30" s="85" t="str">
        <f>IF(inv!A42=0," ",inv!A42)</f>
        <v>MADE IN JAPAN</v>
      </c>
      <c r="C30" s="46"/>
      <c r="D30" s="46"/>
      <c r="E30" s="46"/>
      <c r="F30" s="46"/>
      <c r="G30" s="46"/>
      <c r="H30" s="46"/>
      <c r="I30" s="46"/>
      <c r="J30" s="46"/>
      <c r="K30" s="46"/>
      <c r="L30" s="46"/>
    </row>
    <row r="31" spans="3:12" ht="13.5">
      <c r="C31" s="46"/>
      <c r="D31" s="46"/>
      <c r="E31" s="46"/>
      <c r="F31" s="46"/>
      <c r="G31" s="46"/>
      <c r="H31" s="46"/>
      <c r="I31" s="46"/>
      <c r="J31" s="46"/>
      <c r="K31" s="46"/>
      <c r="L31" s="46"/>
    </row>
    <row r="32" spans="3:12" ht="13.5">
      <c r="C32" s="46"/>
      <c r="D32" s="46"/>
      <c r="E32" s="46"/>
      <c r="F32" s="46"/>
      <c r="G32" s="46"/>
      <c r="H32" s="46"/>
      <c r="I32" s="46"/>
      <c r="J32" s="46"/>
      <c r="K32" s="46"/>
      <c r="L32" s="46"/>
    </row>
    <row r="33" spans="3:12" ht="13.5">
      <c r="C33" s="46"/>
      <c r="D33" s="46"/>
      <c r="E33" s="46"/>
      <c r="F33" s="46"/>
      <c r="G33" s="46"/>
      <c r="H33" s="46"/>
      <c r="I33" s="46"/>
      <c r="J33" s="46"/>
      <c r="K33" s="46"/>
      <c r="L33" s="46"/>
    </row>
    <row r="34" spans="3:12" ht="13.5">
      <c r="C34" s="46"/>
      <c r="D34" s="46"/>
      <c r="E34" s="46"/>
      <c r="F34" s="46"/>
      <c r="G34" s="46"/>
      <c r="H34" s="46"/>
      <c r="I34" s="46"/>
      <c r="J34" s="46"/>
      <c r="K34" s="46"/>
      <c r="L34" s="46"/>
    </row>
    <row r="35" spans="3:12" ht="13.5">
      <c r="C35" s="46"/>
      <c r="D35" s="46"/>
      <c r="E35" s="46"/>
      <c r="F35" s="46"/>
      <c r="G35" s="46"/>
      <c r="H35" s="46"/>
      <c r="I35" s="46"/>
      <c r="J35" s="46"/>
      <c r="K35" s="46"/>
      <c r="L35" s="46"/>
    </row>
    <row r="36" spans="3:12" ht="13.5">
      <c r="C36" s="46"/>
      <c r="D36" s="46"/>
      <c r="E36" s="46"/>
      <c r="F36" s="46"/>
      <c r="G36" s="46"/>
      <c r="H36" s="46"/>
      <c r="I36" s="46"/>
      <c r="J36" s="46"/>
      <c r="K36" s="46"/>
      <c r="L36" s="46"/>
    </row>
    <row r="37" spans="3:12" ht="13.5">
      <c r="C37" s="46"/>
      <c r="D37" s="46"/>
      <c r="E37" s="46"/>
      <c r="F37" s="46"/>
      <c r="G37" s="46"/>
      <c r="H37" s="46"/>
      <c r="I37" s="46"/>
      <c r="J37" s="46"/>
      <c r="K37" s="46"/>
      <c r="L37" s="46"/>
    </row>
    <row r="38" spans="3:12" ht="13.5">
      <c r="C38" s="46"/>
      <c r="D38" s="46"/>
      <c r="E38" s="46"/>
      <c r="F38" s="46"/>
      <c r="G38" s="46"/>
      <c r="H38" s="46"/>
      <c r="I38" s="46"/>
      <c r="J38" s="46"/>
      <c r="K38" s="46"/>
      <c r="L38" s="46"/>
    </row>
    <row r="39" spans="3:12" ht="13.5">
      <c r="C39" s="46"/>
      <c r="D39" s="46"/>
      <c r="E39" s="46"/>
      <c r="F39" s="46"/>
      <c r="G39" s="46"/>
      <c r="H39" s="46"/>
      <c r="I39" s="46"/>
      <c r="J39" s="46"/>
      <c r="K39" s="46"/>
      <c r="L39" s="46"/>
    </row>
    <row r="40" spans="3:12" ht="13.5">
      <c r="C40" s="46"/>
      <c r="D40" s="46"/>
      <c r="E40" s="46"/>
      <c r="F40" s="46"/>
      <c r="G40" s="46"/>
      <c r="H40" s="46"/>
      <c r="I40" s="46"/>
      <c r="J40" s="46"/>
      <c r="K40" s="46"/>
      <c r="L40" s="46"/>
    </row>
    <row r="41" spans="3:12" ht="13.5">
      <c r="C41" s="46"/>
      <c r="D41" s="46"/>
      <c r="E41" s="46"/>
      <c r="F41" s="46"/>
      <c r="G41" s="46"/>
      <c r="H41" s="46"/>
      <c r="I41" s="46"/>
      <c r="J41" s="46"/>
      <c r="K41" s="46"/>
      <c r="L41" s="46"/>
    </row>
    <row r="42" spans="3:12" ht="13.5">
      <c r="C42" s="46"/>
      <c r="D42" s="46"/>
      <c r="E42" s="46"/>
      <c r="F42" s="46"/>
      <c r="G42" s="46"/>
      <c r="H42" s="46"/>
      <c r="I42" s="46"/>
      <c r="J42" s="46"/>
      <c r="K42" s="46"/>
      <c r="L42" s="46"/>
    </row>
    <row r="43" spans="3:12" ht="13.5">
      <c r="C43" s="46"/>
      <c r="D43" s="46"/>
      <c r="E43" s="46"/>
      <c r="F43" s="46"/>
      <c r="G43" s="46"/>
      <c r="H43" s="46"/>
      <c r="I43" s="46"/>
      <c r="J43" s="46"/>
      <c r="K43" s="46"/>
      <c r="L43" s="46"/>
    </row>
    <row r="44" spans="3:12" ht="13.5">
      <c r="C44" s="46"/>
      <c r="D44" s="46"/>
      <c r="E44" s="46"/>
      <c r="F44" s="46"/>
      <c r="G44" s="46"/>
      <c r="H44" s="46"/>
      <c r="I44" s="46"/>
      <c r="J44" s="46"/>
      <c r="K44" s="46"/>
      <c r="L44" s="46"/>
    </row>
    <row r="45" spans="3:12" ht="13.5">
      <c r="C45" s="46"/>
      <c r="D45" s="46"/>
      <c r="E45" s="46"/>
      <c r="F45" s="46"/>
      <c r="G45" s="46"/>
      <c r="H45" s="46"/>
      <c r="I45" s="46"/>
      <c r="J45" s="46"/>
      <c r="K45" s="46"/>
      <c r="L45" s="46"/>
    </row>
    <row r="46" spans="3:12" ht="13.5">
      <c r="C46" s="46"/>
      <c r="D46" s="46"/>
      <c r="E46" s="46"/>
      <c r="F46" s="46"/>
      <c r="G46" s="46"/>
      <c r="H46" s="46"/>
      <c r="I46" s="46"/>
      <c r="J46" s="46"/>
      <c r="K46" s="46"/>
      <c r="L46" s="46"/>
    </row>
    <row r="47" spans="3:12" ht="13.5">
      <c r="C47" s="46"/>
      <c r="D47" s="46"/>
      <c r="E47" s="46"/>
      <c r="F47" s="46"/>
      <c r="G47" s="46"/>
      <c r="H47" s="46"/>
      <c r="I47" s="46"/>
      <c r="J47" s="46"/>
      <c r="K47" s="46"/>
      <c r="L47" s="46"/>
    </row>
    <row r="48" spans="3:12" ht="13.5">
      <c r="C48" s="46"/>
      <c r="D48" s="46"/>
      <c r="E48" s="46"/>
      <c r="F48" s="46"/>
      <c r="G48" s="46"/>
      <c r="H48" s="46"/>
      <c r="I48" s="46"/>
      <c r="J48" s="46"/>
      <c r="K48" s="46"/>
      <c r="L48" s="46"/>
    </row>
    <row r="49" spans="3:12" ht="13.5">
      <c r="C49" s="46"/>
      <c r="D49" s="46"/>
      <c r="E49" s="46"/>
      <c r="F49" s="46"/>
      <c r="G49" s="46"/>
      <c r="H49" s="46"/>
      <c r="I49" s="46"/>
      <c r="J49" s="46"/>
      <c r="K49" s="46"/>
      <c r="L49" s="46"/>
    </row>
    <row r="50" spans="3:12" ht="13.5">
      <c r="C50" s="46"/>
      <c r="D50" s="46"/>
      <c r="E50" s="46"/>
      <c r="F50" s="46"/>
      <c r="G50" s="46"/>
      <c r="H50" s="46"/>
      <c r="I50" s="46"/>
      <c r="J50" s="46"/>
      <c r="K50" s="46"/>
      <c r="L50" s="46"/>
    </row>
    <row r="51" spans="3:12" ht="13.5">
      <c r="C51" s="46"/>
      <c r="D51" s="46"/>
      <c r="E51" s="46"/>
      <c r="F51" s="46"/>
      <c r="G51" s="46"/>
      <c r="H51" s="46"/>
      <c r="I51" s="46"/>
      <c r="J51" s="46"/>
      <c r="K51" s="46"/>
      <c r="L51" s="46"/>
    </row>
    <row r="52" spans="3:12" ht="13.5">
      <c r="C52" s="46"/>
      <c r="D52" s="46"/>
      <c r="E52" s="46"/>
      <c r="F52" s="46"/>
      <c r="G52" s="46"/>
      <c r="H52" s="46"/>
      <c r="I52" s="46"/>
      <c r="J52" s="46"/>
      <c r="K52" s="46"/>
      <c r="L52" s="46"/>
    </row>
    <row r="53" spans="3:12" ht="13.5">
      <c r="C53" s="46"/>
      <c r="D53" s="46"/>
      <c r="E53" s="46"/>
      <c r="F53" s="46"/>
      <c r="G53" s="46"/>
      <c r="H53" s="46"/>
      <c r="I53" s="46"/>
      <c r="J53" s="46"/>
      <c r="K53" s="46"/>
      <c r="L53" s="46"/>
    </row>
    <row r="54" spans="3:12" ht="13.5">
      <c r="C54" s="46"/>
      <c r="D54" s="46"/>
      <c r="E54" s="46"/>
      <c r="F54" s="46"/>
      <c r="G54" s="46"/>
      <c r="H54" s="46"/>
      <c r="I54" s="46"/>
      <c r="J54" s="46"/>
      <c r="K54" s="46"/>
      <c r="L54" s="46"/>
    </row>
    <row r="55" spans="3:12" ht="13.5">
      <c r="C55" s="46"/>
      <c r="D55" s="46"/>
      <c r="E55" s="46"/>
      <c r="F55" s="46"/>
      <c r="G55" s="46"/>
      <c r="H55" s="46"/>
      <c r="I55" s="46"/>
      <c r="J55" s="46"/>
      <c r="K55" s="46"/>
      <c r="L55" s="46"/>
    </row>
    <row r="56" spans="3:12" ht="13.5">
      <c r="C56" s="46"/>
      <c r="D56" s="46"/>
      <c r="E56" s="46"/>
      <c r="F56" s="46"/>
      <c r="G56" s="46"/>
      <c r="H56" s="46"/>
      <c r="I56" s="46"/>
      <c r="J56" s="46"/>
      <c r="K56" s="46"/>
      <c r="L56" s="46"/>
    </row>
    <row r="57" spans="3:12" ht="13.5">
      <c r="C57" s="46"/>
      <c r="D57" s="46"/>
      <c r="E57" s="46"/>
      <c r="F57" s="46"/>
      <c r="G57" s="46"/>
      <c r="H57" s="46"/>
      <c r="I57" s="46"/>
      <c r="J57" s="46"/>
      <c r="K57" s="46"/>
      <c r="L57" s="46"/>
    </row>
    <row r="58" spans="3:12" ht="13.5">
      <c r="C58" s="46"/>
      <c r="D58" s="46"/>
      <c r="E58" s="46"/>
      <c r="F58" s="46"/>
      <c r="G58" s="46"/>
      <c r="H58" s="46"/>
      <c r="I58" s="46"/>
      <c r="J58" s="46"/>
      <c r="K58" s="46"/>
      <c r="L58" s="46"/>
    </row>
    <row r="59" spans="3:12" ht="13.5">
      <c r="C59" s="46"/>
      <c r="D59" s="46"/>
      <c r="E59" s="46"/>
      <c r="F59" s="46"/>
      <c r="G59" s="46"/>
      <c r="H59" s="46"/>
      <c r="I59" s="46"/>
      <c r="J59" s="46"/>
      <c r="K59" s="46"/>
      <c r="L59" s="46"/>
    </row>
    <row r="60" spans="3:12" ht="13.5">
      <c r="C60" s="46"/>
      <c r="D60" s="46"/>
      <c r="E60" s="46"/>
      <c r="F60" s="46"/>
      <c r="G60" s="46"/>
      <c r="H60" s="46"/>
      <c r="I60" s="46"/>
      <c r="J60" s="46"/>
      <c r="K60" s="46"/>
      <c r="L60" s="46"/>
    </row>
    <row r="61" spans="3:12" ht="13.5">
      <c r="C61" s="46"/>
      <c r="D61" s="46"/>
      <c r="E61" s="46"/>
      <c r="F61" s="46"/>
      <c r="G61" s="46"/>
      <c r="H61" s="46"/>
      <c r="I61" s="46"/>
      <c r="J61" s="46"/>
      <c r="K61" s="46"/>
      <c r="L61" s="46"/>
    </row>
    <row r="62" spans="3:12" ht="13.5">
      <c r="C62" s="46"/>
      <c r="D62" s="46"/>
      <c r="E62" s="46"/>
      <c r="F62" s="46"/>
      <c r="G62" s="46"/>
      <c r="H62" s="46"/>
      <c r="I62" s="46"/>
      <c r="J62" s="46"/>
      <c r="K62" s="46"/>
      <c r="L62" s="46"/>
    </row>
    <row r="63" spans="3:12" ht="13.5">
      <c r="C63" s="46"/>
      <c r="D63" s="46"/>
      <c r="E63" s="46"/>
      <c r="F63" s="46"/>
      <c r="G63" s="46"/>
      <c r="H63" s="46"/>
      <c r="I63" s="46"/>
      <c r="J63" s="46"/>
      <c r="K63" s="46"/>
      <c r="L63" s="46"/>
    </row>
    <row r="64" spans="3:12" ht="13.5">
      <c r="C64" s="46"/>
      <c r="D64" s="46"/>
      <c r="E64" s="46"/>
      <c r="F64" s="46"/>
      <c r="G64" s="46"/>
      <c r="H64" s="46"/>
      <c r="I64" s="46"/>
      <c r="J64" s="46"/>
      <c r="K64" s="46"/>
      <c r="L64" s="46"/>
    </row>
    <row r="65" spans="3:12" ht="13.5">
      <c r="C65" s="46"/>
      <c r="D65" s="46"/>
      <c r="E65" s="46"/>
      <c r="F65" s="46"/>
      <c r="G65" s="46"/>
      <c r="H65" s="46"/>
      <c r="I65" s="46"/>
      <c r="J65" s="46"/>
      <c r="K65" s="46"/>
      <c r="L65" s="46"/>
    </row>
  </sheetData>
  <sheetProtection/>
  <mergeCells count="5">
    <mergeCell ref="I19:J19"/>
    <mergeCell ref="M7:N7"/>
    <mergeCell ref="C4:D4"/>
    <mergeCell ref="K4:L4"/>
    <mergeCell ref="I4:J4"/>
  </mergeCells>
  <printOptions/>
  <pageMargins left="0.1968503937007874" right="0.1968503937007874"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商船三井ロジスティクス（株）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商船三井ロジスティクス（株）</dc:creator>
  <cp:keywords/>
  <dc:description/>
  <cp:lastModifiedBy>member</cp:lastModifiedBy>
  <cp:lastPrinted>2013-07-23T04:21:12Z</cp:lastPrinted>
  <dcterms:created xsi:type="dcterms:W3CDTF">2003-08-06T04:03:08Z</dcterms:created>
  <dcterms:modified xsi:type="dcterms:W3CDTF">2013-07-29T09:13:15Z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-868385262</vt:i4>
  </property>
  <property fmtid="{D5CDD505-2E9C-101B-9397-08002B2CF9AE}" pid="3" name="_EmailSubject">
    <vt:lpwstr>社外HPページ</vt:lpwstr>
  </property>
  <property fmtid="{D5CDD505-2E9C-101B-9397-08002B2CF9AE}" pid="4" name="_AuthorEmail">
    <vt:lpwstr>tadashi.kawami@mol-logistics.co.jp</vt:lpwstr>
  </property>
  <property fmtid="{D5CDD505-2E9C-101B-9397-08002B2CF9AE}" pid="5" name="_AuthorEmailDisplayName">
    <vt:lpwstr>kawami.tadashi</vt:lpwstr>
  </property>
  <property fmtid="{D5CDD505-2E9C-101B-9397-08002B2CF9AE}" pid="6" name="_PreviousAdHocReviewCycleID">
    <vt:i4>-1582571855</vt:i4>
  </property>
  <property fmtid="{D5CDD505-2E9C-101B-9397-08002B2CF9AE}" pid="7" name="_ReviewingToolsShownOnce">
    <vt:lpwstr/>
  </property>
</Properties>
</file>